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SO Cetakan\Cetakan Umum\"/>
    </mc:Choice>
  </mc:AlternateContent>
  <xr:revisionPtr revIDLastSave="0" documentId="13_ncr:1_{F0412120-61F3-4AE9-BFB5-8B3000683B80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JANUARI 2023" sheetId="16" state="hidden" r:id="rId1"/>
    <sheet name="FEBRUARI 2023" sheetId="17" state="hidden" r:id="rId2"/>
    <sheet name="MARET 2023 " sheetId="18" state="hidden" r:id="rId3"/>
    <sheet name="APRIL 2023" sheetId="19" state="hidden" r:id="rId4"/>
    <sheet name="MEI 2023" sheetId="20" state="hidden" r:id="rId5"/>
    <sheet name="JUNI 2023" sheetId="21" r:id="rId6"/>
    <sheet name="JULI 2023" sheetId="22" state="hidden" r:id="rId7"/>
    <sheet name="AGUSTUS 2023" sheetId="23" state="hidden" r:id="rId8"/>
    <sheet name="Sheet2" sheetId="2" state="hidden" r:id="rId9"/>
    <sheet name="Sheet3" sheetId="3" state="hidden" r:id="rId10"/>
  </sheets>
  <definedNames>
    <definedName name="_xlnm.Print_Area" localSheetId="7">'AGUSTUS 2023'!$A$235:$J$301</definedName>
    <definedName name="_xlnm.Print_Area" localSheetId="3">'APRIL 2023'!$A$1:$J$233</definedName>
    <definedName name="_xlnm.Print_Area" localSheetId="1">'FEBRUARI 2023'!$A$204:$J$233</definedName>
    <definedName name="_xlnm.Print_Area" localSheetId="0">'JANUARI 2023'!$A$237:$J$297</definedName>
    <definedName name="_xlnm.Print_Area" localSheetId="6">'JULI 2023'!$A$1:$J$300</definedName>
    <definedName name="_xlnm.Print_Area" localSheetId="5">'JUNI 2023'!$A$1:$J$301</definedName>
    <definedName name="_xlnm.Print_Area" localSheetId="2">'MARET 2023 '!$A$1:$J$296</definedName>
    <definedName name="_xlnm.Print_Area" localSheetId="4">'MEI 2023'!$A$1:$J$300</definedName>
  </definedNames>
  <calcPr calcId="181029"/>
</workbook>
</file>

<file path=xl/calcChain.xml><?xml version="1.0" encoding="utf-8"?>
<calcChain xmlns="http://schemas.openxmlformats.org/spreadsheetml/2006/main">
  <c r="I300" i="23" l="1"/>
  <c r="H279" i="23"/>
  <c r="J279" i="23" s="1"/>
  <c r="H293" i="23"/>
  <c r="J293" i="23" s="1"/>
  <c r="F278" i="23"/>
  <c r="H278" i="23" s="1"/>
  <c r="J278" i="23" s="1"/>
  <c r="F282" i="23"/>
  <c r="H282" i="23" s="1"/>
  <c r="J282" i="23" s="1"/>
  <c r="F283" i="23"/>
  <c r="H283" i="23" s="1"/>
  <c r="J283" i="23" s="1"/>
  <c r="D276" i="23"/>
  <c r="F276" i="23" s="1"/>
  <c r="H276" i="23" s="1"/>
  <c r="J276" i="23" s="1"/>
  <c r="D283" i="23"/>
  <c r="D289" i="23"/>
  <c r="F289" i="23" s="1"/>
  <c r="H289" i="23" s="1"/>
  <c r="D291" i="23"/>
  <c r="F291" i="23" s="1"/>
  <c r="H291" i="23" s="1"/>
  <c r="J291" i="23" s="1"/>
  <c r="F206" i="23"/>
  <c r="H206" i="23" s="1"/>
  <c r="J206" i="23" s="1"/>
  <c r="F219" i="23"/>
  <c r="H219" i="23" s="1"/>
  <c r="J219" i="23" s="1"/>
  <c r="F222" i="23"/>
  <c r="H222" i="23" s="1"/>
  <c r="J222" i="23" s="1"/>
  <c r="F230" i="23"/>
  <c r="H230" i="23" s="1"/>
  <c r="F231" i="23"/>
  <c r="H231" i="23" s="1"/>
  <c r="J231" i="23" s="1"/>
  <c r="H148" i="23"/>
  <c r="J148" i="23" s="1"/>
  <c r="H152" i="23"/>
  <c r="J152" i="23" s="1"/>
  <c r="H167" i="23"/>
  <c r="H190" i="23"/>
  <c r="J190" i="23" s="1"/>
  <c r="H191" i="23"/>
  <c r="H202" i="23"/>
  <c r="F136" i="23"/>
  <c r="H136" i="23" s="1"/>
  <c r="F145" i="23"/>
  <c r="H145" i="23" s="1"/>
  <c r="F160" i="23"/>
  <c r="H160" i="23" s="1"/>
  <c r="F168" i="23"/>
  <c r="H168" i="23" s="1"/>
  <c r="F181" i="23"/>
  <c r="H181" i="23" s="1"/>
  <c r="F182" i="23"/>
  <c r="H182" i="23" s="1"/>
  <c r="J182" i="23" s="1"/>
  <c r="F193" i="23"/>
  <c r="H193" i="23" s="1"/>
  <c r="F203" i="23"/>
  <c r="H203" i="23" s="1"/>
  <c r="J203" i="23" s="1"/>
  <c r="H85" i="23"/>
  <c r="H116" i="23"/>
  <c r="J116" i="23" s="1"/>
  <c r="F122" i="23"/>
  <c r="H122" i="23" s="1"/>
  <c r="J122" i="23" s="1"/>
  <c r="H29" i="23"/>
  <c r="J29" i="23" s="1"/>
  <c r="H42" i="23"/>
  <c r="F55" i="23"/>
  <c r="H55" i="23" s="1"/>
  <c r="J55" i="23" s="1"/>
  <c r="F63" i="23"/>
  <c r="H63" i="23" s="1"/>
  <c r="D45" i="23"/>
  <c r="F45" i="23" s="1"/>
  <c r="H45" i="23" s="1"/>
  <c r="D76" i="23"/>
  <c r="F76" i="23" s="1"/>
  <c r="H76" i="23" s="1"/>
  <c r="D78" i="23"/>
  <c r="F78" i="23" s="1"/>
  <c r="H78" i="23" s="1"/>
  <c r="J78" i="23" s="1"/>
  <c r="D124" i="23"/>
  <c r="F124" i="23" s="1"/>
  <c r="H124" i="23" s="1"/>
  <c r="D126" i="23"/>
  <c r="F126" i="23" s="1"/>
  <c r="H126" i="23" s="1"/>
  <c r="J126" i="23" s="1"/>
  <c r="D139" i="23"/>
  <c r="F139" i="23" s="1"/>
  <c r="H139" i="23" s="1"/>
  <c r="J139" i="23" s="1"/>
  <c r="D142" i="23"/>
  <c r="F142" i="23" s="1"/>
  <c r="H142" i="23" s="1"/>
  <c r="D144" i="23"/>
  <c r="F144" i="23" s="1"/>
  <c r="H144" i="23" s="1"/>
  <c r="D148" i="23"/>
  <c r="F148" i="23" s="1"/>
  <c r="D152" i="23"/>
  <c r="F152" i="23" s="1"/>
  <c r="D153" i="23"/>
  <c r="F153" i="23" s="1"/>
  <c r="H153" i="23" s="1"/>
  <c r="D168" i="23"/>
  <c r="D175" i="23"/>
  <c r="F175" i="23" s="1"/>
  <c r="H175" i="23" s="1"/>
  <c r="D176" i="23"/>
  <c r="F176" i="23" s="1"/>
  <c r="H176" i="23" s="1"/>
  <c r="J176" i="23" s="1"/>
  <c r="D177" i="23"/>
  <c r="F177" i="23" s="1"/>
  <c r="H177" i="23" s="1"/>
  <c r="D178" i="23"/>
  <c r="F178" i="23" s="1"/>
  <c r="H178" i="23" s="1"/>
  <c r="D189" i="23"/>
  <c r="F189" i="23" s="1"/>
  <c r="H189" i="23" s="1"/>
  <c r="D190" i="23"/>
  <c r="F190" i="23" s="1"/>
  <c r="D191" i="23"/>
  <c r="F191" i="23" s="1"/>
  <c r="D192" i="23"/>
  <c r="F192" i="23" s="1"/>
  <c r="H192" i="23" s="1"/>
  <c r="D196" i="23"/>
  <c r="F196" i="23" s="1"/>
  <c r="H196" i="23" s="1"/>
  <c r="D200" i="23"/>
  <c r="F200" i="23" s="1"/>
  <c r="H200" i="23" s="1"/>
  <c r="D201" i="23"/>
  <c r="F201" i="23" s="1"/>
  <c r="H201" i="23" s="1"/>
  <c r="J201" i="23" s="1"/>
  <c r="D202" i="23"/>
  <c r="F202" i="23" s="1"/>
  <c r="D203" i="23"/>
  <c r="D204" i="23"/>
  <c r="F204" i="23" s="1"/>
  <c r="H204" i="23" s="1"/>
  <c r="D209" i="23"/>
  <c r="F209" i="23" s="1"/>
  <c r="H209" i="23" s="1"/>
  <c r="J209" i="23" s="1"/>
  <c r="D216" i="23"/>
  <c r="F216" i="23" s="1"/>
  <c r="H216" i="23" s="1"/>
  <c r="J216" i="23" s="1"/>
  <c r="D222" i="23"/>
  <c r="H269" i="22"/>
  <c r="H270" i="22"/>
  <c r="D271" i="23" s="1"/>
  <c r="F271" i="23" s="1"/>
  <c r="H271" i="23" s="1"/>
  <c r="J271" i="23" s="1"/>
  <c r="H271" i="22"/>
  <c r="H272" i="22"/>
  <c r="D273" i="23" s="1"/>
  <c r="F273" i="23" s="1"/>
  <c r="H273" i="23" s="1"/>
  <c r="J273" i="23" s="1"/>
  <c r="H278" i="22"/>
  <c r="D279" i="23" s="1"/>
  <c r="F279" i="23" s="1"/>
  <c r="H279" i="22"/>
  <c r="H282" i="22"/>
  <c r="H285" i="22"/>
  <c r="D286" i="23" s="1"/>
  <c r="F286" i="23" s="1"/>
  <c r="H286" i="23" s="1"/>
  <c r="J286" i="23" s="1"/>
  <c r="H296" i="22"/>
  <c r="F261" i="22"/>
  <c r="H261" i="22" s="1"/>
  <c r="D262" i="23" s="1"/>
  <c r="F262" i="23" s="1"/>
  <c r="H262" i="23" s="1"/>
  <c r="J262" i="23" s="1"/>
  <c r="F268" i="22"/>
  <c r="H268" i="22" s="1"/>
  <c r="F269" i="22"/>
  <c r="F270" i="22"/>
  <c r="F271" i="22"/>
  <c r="F272" i="22"/>
  <c r="F273" i="22"/>
  <c r="H273" i="22" s="1"/>
  <c r="D274" i="23" s="1"/>
  <c r="F274" i="23" s="1"/>
  <c r="H274" i="23" s="1"/>
  <c r="J274" i="23" s="1"/>
  <c r="F274" i="22"/>
  <c r="H274" i="22" s="1"/>
  <c r="D275" i="23" s="1"/>
  <c r="F275" i="23" s="1"/>
  <c r="H275" i="23" s="1"/>
  <c r="J275" i="23" s="1"/>
  <c r="F275" i="22"/>
  <c r="H275" i="22" s="1"/>
  <c r="J275" i="22" s="1"/>
  <c r="F276" i="22"/>
  <c r="H276" i="22" s="1"/>
  <c r="J276" i="22" s="1"/>
  <c r="F277" i="22"/>
  <c r="H277" i="22" s="1"/>
  <c r="D278" i="23" s="1"/>
  <c r="F278" i="22"/>
  <c r="F279" i="22"/>
  <c r="F280" i="22"/>
  <c r="H280" i="22" s="1"/>
  <c r="F281" i="22"/>
  <c r="H281" i="22" s="1"/>
  <c r="D282" i="23" s="1"/>
  <c r="F282" i="22"/>
  <c r="F285" i="22"/>
  <c r="F288" i="22"/>
  <c r="H288" i="22" s="1"/>
  <c r="F290" i="22"/>
  <c r="H290" i="22" s="1"/>
  <c r="J290" i="22" s="1"/>
  <c r="F292" i="22"/>
  <c r="H292" i="22" s="1"/>
  <c r="D293" i="23" s="1"/>
  <c r="F293" i="23" s="1"/>
  <c r="F293" i="22"/>
  <c r="H293" i="22" s="1"/>
  <c r="D294" i="23" s="1"/>
  <c r="F294" i="23" s="1"/>
  <c r="H294" i="23" s="1"/>
  <c r="J294" i="23" s="1"/>
  <c r="F296" i="22"/>
  <c r="F298" i="22"/>
  <c r="H298" i="22" s="1"/>
  <c r="H206" i="22"/>
  <c r="D206" i="23" s="1"/>
  <c r="H207" i="22"/>
  <c r="D207" i="23" s="1"/>
  <c r="F207" i="23" s="1"/>
  <c r="H207" i="23" s="1"/>
  <c r="J207" i="23" s="1"/>
  <c r="H208" i="22"/>
  <c r="H212" i="22"/>
  <c r="D212" i="23" s="1"/>
  <c r="F212" i="23" s="1"/>
  <c r="H212" i="23" s="1"/>
  <c r="J212" i="23" s="1"/>
  <c r="H213" i="22"/>
  <c r="H218" i="22"/>
  <c r="D218" i="23" s="1"/>
  <c r="F218" i="23" s="1"/>
  <c r="H218" i="23" s="1"/>
  <c r="H219" i="22"/>
  <c r="D219" i="23" s="1"/>
  <c r="H226" i="22"/>
  <c r="D226" i="23" s="1"/>
  <c r="F226" i="23" s="1"/>
  <c r="H226" i="23" s="1"/>
  <c r="J226" i="23" s="1"/>
  <c r="H227" i="22"/>
  <c r="D227" i="23" s="1"/>
  <c r="F227" i="23" s="1"/>
  <c r="H227" i="23" s="1"/>
  <c r="J227" i="23" s="1"/>
  <c r="H228" i="22"/>
  <c r="D228" i="23" s="1"/>
  <c r="F228" i="23" s="1"/>
  <c r="H228" i="23" s="1"/>
  <c r="H229" i="22"/>
  <c r="H230" i="22"/>
  <c r="D230" i="23" s="1"/>
  <c r="H231" i="22"/>
  <c r="D231" i="23" s="1"/>
  <c r="F206" i="22"/>
  <c r="F207" i="22"/>
  <c r="F208" i="22"/>
  <c r="F209" i="22"/>
  <c r="H209" i="22" s="1"/>
  <c r="J209" i="22" s="1"/>
  <c r="F210" i="22"/>
  <c r="H210" i="22" s="1"/>
  <c r="F211" i="22"/>
  <c r="H211" i="22" s="1"/>
  <c r="F212" i="22"/>
  <c r="F213" i="22"/>
  <c r="F216" i="22"/>
  <c r="H216" i="22" s="1"/>
  <c r="F218" i="22"/>
  <c r="F219" i="22"/>
  <c r="F220" i="22"/>
  <c r="H220" i="22" s="1"/>
  <c r="F221" i="22"/>
  <c r="H221" i="22" s="1"/>
  <c r="J221" i="22" s="1"/>
  <c r="F222" i="22"/>
  <c r="H222" i="22" s="1"/>
  <c r="F224" i="22"/>
  <c r="H224" i="22" s="1"/>
  <c r="F225" i="22"/>
  <c r="H225" i="22" s="1"/>
  <c r="F226" i="22"/>
  <c r="F227" i="22"/>
  <c r="F228" i="22"/>
  <c r="F229" i="22"/>
  <c r="F230" i="22"/>
  <c r="F231" i="22"/>
  <c r="F204" i="22"/>
  <c r="H204" i="22" s="1"/>
  <c r="J204" i="22" s="1"/>
  <c r="H136" i="22"/>
  <c r="D136" i="23" s="1"/>
  <c r="H138" i="22"/>
  <c r="H139" i="22"/>
  <c r="J139" i="22" s="1"/>
  <c r="H145" i="22"/>
  <c r="D145" i="23" s="1"/>
  <c r="H146" i="22"/>
  <c r="D146" i="23" s="1"/>
  <c r="F146" i="23" s="1"/>
  <c r="H146" i="23" s="1"/>
  <c r="J146" i="23" s="1"/>
  <c r="H147" i="22"/>
  <c r="D147" i="23" s="1"/>
  <c r="F147" i="23" s="1"/>
  <c r="H147" i="23" s="1"/>
  <c r="J147" i="23" s="1"/>
  <c r="H148" i="22"/>
  <c r="H152" i="22"/>
  <c r="H157" i="22"/>
  <c r="D157" i="23" s="1"/>
  <c r="F157" i="23" s="1"/>
  <c r="H157" i="23" s="1"/>
  <c r="J157" i="23" s="1"/>
  <c r="H161" i="22"/>
  <c r="D161" i="23" s="1"/>
  <c r="F161" i="23" s="1"/>
  <c r="H161" i="23" s="1"/>
  <c r="J161" i="23" s="1"/>
  <c r="H164" i="22"/>
  <c r="D164" i="23" s="1"/>
  <c r="F164" i="23" s="1"/>
  <c r="H164" i="23" s="1"/>
  <c r="J164" i="23" s="1"/>
  <c r="H165" i="22"/>
  <c r="D165" i="23" s="1"/>
  <c r="F165" i="23" s="1"/>
  <c r="H165" i="23" s="1"/>
  <c r="H176" i="22"/>
  <c r="H177" i="22"/>
  <c r="H181" i="22"/>
  <c r="D181" i="23" s="1"/>
  <c r="H182" i="22"/>
  <c r="D182" i="23" s="1"/>
  <c r="H183" i="22"/>
  <c r="D183" i="23" s="1"/>
  <c r="F183" i="23" s="1"/>
  <c r="H183" i="23" s="1"/>
  <c r="H185" i="22"/>
  <c r="D185" i="23" s="1"/>
  <c r="F185" i="23" s="1"/>
  <c r="H185" i="23" s="1"/>
  <c r="J185" i="23" s="1"/>
  <c r="H187" i="22"/>
  <c r="D187" i="23" s="1"/>
  <c r="F187" i="23" s="1"/>
  <c r="H187" i="23" s="1"/>
  <c r="J187" i="23" s="1"/>
  <c r="H193" i="22"/>
  <c r="D193" i="23" s="1"/>
  <c r="H195" i="22"/>
  <c r="H196" i="22"/>
  <c r="F135" i="22"/>
  <c r="H135" i="22" s="1"/>
  <c r="F136" i="22"/>
  <c r="F138" i="22"/>
  <c r="F139" i="22"/>
  <c r="F140" i="22"/>
  <c r="H140" i="22" s="1"/>
  <c r="D140" i="23" s="1"/>
  <c r="F140" i="23" s="1"/>
  <c r="H140" i="23" s="1"/>
  <c r="F142" i="22"/>
  <c r="H142" i="22" s="1"/>
  <c r="F143" i="22"/>
  <c r="H143" i="22" s="1"/>
  <c r="D143" i="23" s="1"/>
  <c r="F143" i="23" s="1"/>
  <c r="H143" i="23" s="1"/>
  <c r="J143" i="23" s="1"/>
  <c r="F144" i="22"/>
  <c r="H144" i="22" s="1"/>
  <c r="F145" i="22"/>
  <c r="F146" i="22"/>
  <c r="F147" i="22"/>
  <c r="F148" i="22"/>
  <c r="F152" i="22"/>
  <c r="F153" i="22"/>
  <c r="H153" i="22" s="1"/>
  <c r="F155" i="22"/>
  <c r="H155" i="22" s="1"/>
  <c r="D155" i="23" s="1"/>
  <c r="F155" i="23" s="1"/>
  <c r="H155" i="23" s="1"/>
  <c r="F157" i="22"/>
  <c r="F159" i="22"/>
  <c r="H159" i="22" s="1"/>
  <c r="D159" i="23" s="1"/>
  <c r="F159" i="23" s="1"/>
  <c r="H159" i="23" s="1"/>
  <c r="F160" i="22"/>
  <c r="H160" i="22" s="1"/>
  <c r="D160" i="23" s="1"/>
  <c r="F161" i="22"/>
  <c r="F164" i="22"/>
  <c r="F165" i="22"/>
  <c r="F167" i="22"/>
  <c r="H167" i="22" s="1"/>
  <c r="D167" i="23" s="1"/>
  <c r="F167" i="23" s="1"/>
  <c r="F168" i="22"/>
  <c r="H168" i="22" s="1"/>
  <c r="F173" i="22"/>
  <c r="H173" i="22" s="1"/>
  <c r="D173" i="23" s="1"/>
  <c r="F173" i="23" s="1"/>
  <c r="H173" i="23" s="1"/>
  <c r="F175" i="22"/>
  <c r="H175" i="22" s="1"/>
  <c r="J175" i="22" s="1"/>
  <c r="F176" i="22"/>
  <c r="F177" i="22"/>
  <c r="F178" i="22"/>
  <c r="H178" i="22" s="1"/>
  <c r="F179" i="22"/>
  <c r="H179" i="22" s="1"/>
  <c r="F181" i="22"/>
  <c r="F182" i="22"/>
  <c r="F183" i="22"/>
  <c r="F185" i="22"/>
  <c r="F187" i="22"/>
  <c r="F188" i="22"/>
  <c r="H188" i="22" s="1"/>
  <c r="D188" i="23" s="1"/>
  <c r="F188" i="23" s="1"/>
  <c r="H188" i="23" s="1"/>
  <c r="J188" i="23" s="1"/>
  <c r="F189" i="22"/>
  <c r="H189" i="22" s="1"/>
  <c r="F190" i="22"/>
  <c r="H190" i="22" s="1"/>
  <c r="F191" i="22"/>
  <c r="H191" i="22" s="1"/>
  <c r="F192" i="22"/>
  <c r="H192" i="22" s="1"/>
  <c r="F193" i="22"/>
  <c r="F195" i="22"/>
  <c r="F196" i="22"/>
  <c r="F197" i="22"/>
  <c r="H197" i="22" s="1"/>
  <c r="D197" i="23" s="1"/>
  <c r="F197" i="23" s="1"/>
  <c r="H197" i="23" s="1"/>
  <c r="J197" i="23" s="1"/>
  <c r="F198" i="22"/>
  <c r="H198" i="22" s="1"/>
  <c r="D198" i="23" s="1"/>
  <c r="F198" i="23" s="1"/>
  <c r="H198" i="23" s="1"/>
  <c r="F199" i="22"/>
  <c r="H199" i="22" s="1"/>
  <c r="D199" i="23" s="1"/>
  <c r="F199" i="23" s="1"/>
  <c r="H199" i="23" s="1"/>
  <c r="J199" i="23" s="1"/>
  <c r="F200" i="22"/>
  <c r="H200" i="22" s="1"/>
  <c r="F201" i="22"/>
  <c r="H201" i="22" s="1"/>
  <c r="F202" i="22"/>
  <c r="H202" i="22" s="1"/>
  <c r="F203" i="22"/>
  <c r="H203" i="22" s="1"/>
  <c r="H80" i="22"/>
  <c r="D80" i="23" s="1"/>
  <c r="F80" i="23" s="1"/>
  <c r="H80" i="23" s="1"/>
  <c r="J80" i="23" s="1"/>
  <c r="H85" i="22"/>
  <c r="D85" i="23" s="1"/>
  <c r="F85" i="23" s="1"/>
  <c r="H86" i="22"/>
  <c r="D86" i="23" s="1"/>
  <c r="F86" i="23" s="1"/>
  <c r="H86" i="23" s="1"/>
  <c r="J86" i="23" s="1"/>
  <c r="H87" i="22"/>
  <c r="D87" i="23" s="1"/>
  <c r="F87" i="23" s="1"/>
  <c r="H87" i="23" s="1"/>
  <c r="H92" i="22"/>
  <c r="D92" i="23" s="1"/>
  <c r="F92" i="23" s="1"/>
  <c r="H92" i="23" s="1"/>
  <c r="H98" i="22"/>
  <c r="H105" i="22"/>
  <c r="H110" i="22"/>
  <c r="D110" i="23" s="1"/>
  <c r="F110" i="23" s="1"/>
  <c r="H110" i="23" s="1"/>
  <c r="H111" i="22"/>
  <c r="H116" i="22"/>
  <c r="D116" i="23" s="1"/>
  <c r="F116" i="23" s="1"/>
  <c r="H117" i="22"/>
  <c r="D117" i="23" s="1"/>
  <c r="F117" i="23" s="1"/>
  <c r="H117" i="23" s="1"/>
  <c r="H122" i="22"/>
  <c r="D122" i="23" s="1"/>
  <c r="H127" i="22"/>
  <c r="J127" i="22" s="1"/>
  <c r="H128" i="22"/>
  <c r="F76" i="22"/>
  <c r="H76" i="22" s="1"/>
  <c r="F78" i="22"/>
  <c r="H78" i="22" s="1"/>
  <c r="F80" i="22"/>
  <c r="F82" i="22"/>
  <c r="H82" i="22" s="1"/>
  <c r="D82" i="23" s="1"/>
  <c r="F82" i="23" s="1"/>
  <c r="H82" i="23" s="1"/>
  <c r="J82" i="23" s="1"/>
  <c r="F85" i="22"/>
  <c r="F86" i="22"/>
  <c r="F87" i="22"/>
  <c r="F89" i="22"/>
  <c r="H89" i="22" s="1"/>
  <c r="D89" i="23" s="1"/>
  <c r="F89" i="23" s="1"/>
  <c r="H89" i="23" s="1"/>
  <c r="F92" i="22"/>
  <c r="F94" i="22"/>
  <c r="H94" i="22" s="1"/>
  <c r="D94" i="23" s="1"/>
  <c r="F94" i="23" s="1"/>
  <c r="H94" i="23" s="1"/>
  <c r="J94" i="23" s="1"/>
  <c r="F95" i="22"/>
  <c r="H95" i="22" s="1"/>
  <c r="F98" i="22"/>
  <c r="F102" i="22"/>
  <c r="H102" i="22" s="1"/>
  <c r="D102" i="23" s="1"/>
  <c r="F102" i="23" s="1"/>
  <c r="H102" i="23" s="1"/>
  <c r="F105" i="22"/>
  <c r="F108" i="22"/>
  <c r="H108" i="22" s="1"/>
  <c r="F109" i="22"/>
  <c r="H109" i="22" s="1"/>
  <c r="D109" i="23" s="1"/>
  <c r="F109" i="23" s="1"/>
  <c r="H109" i="23" s="1"/>
  <c r="J109" i="23" s="1"/>
  <c r="F110" i="22"/>
  <c r="F111" i="22"/>
  <c r="F112" i="22"/>
  <c r="H112" i="22" s="1"/>
  <c r="D112" i="23" s="1"/>
  <c r="F112" i="23" s="1"/>
  <c r="H112" i="23" s="1"/>
  <c r="F113" i="22"/>
  <c r="H113" i="22" s="1"/>
  <c r="D113" i="23" s="1"/>
  <c r="F113" i="23" s="1"/>
  <c r="H113" i="23" s="1"/>
  <c r="F115" i="22"/>
  <c r="H115" i="22" s="1"/>
  <c r="D115" i="23" s="1"/>
  <c r="F115" i="23" s="1"/>
  <c r="H115" i="23" s="1"/>
  <c r="F116" i="22"/>
  <c r="F117" i="22"/>
  <c r="F119" i="22"/>
  <c r="H119" i="22" s="1"/>
  <c r="F121" i="22"/>
  <c r="H121" i="22" s="1"/>
  <c r="D121" i="23" s="1"/>
  <c r="F121" i="23" s="1"/>
  <c r="H121" i="23" s="1"/>
  <c r="F122" i="22"/>
  <c r="F124" i="22"/>
  <c r="H124" i="22" s="1"/>
  <c r="F125" i="22"/>
  <c r="H125" i="22" s="1"/>
  <c r="D125" i="23" s="1"/>
  <c r="F125" i="23" s="1"/>
  <c r="H125" i="23" s="1"/>
  <c r="F126" i="22"/>
  <c r="H126" i="22" s="1"/>
  <c r="F127" i="22"/>
  <c r="F128" i="22"/>
  <c r="F133" i="22"/>
  <c r="H133" i="22" s="1"/>
  <c r="H29" i="22"/>
  <c r="D29" i="23" s="1"/>
  <c r="F29" i="23" s="1"/>
  <c r="H30" i="22"/>
  <c r="D30" i="23" s="1"/>
  <c r="F30" i="23" s="1"/>
  <c r="H30" i="23" s="1"/>
  <c r="H31" i="22"/>
  <c r="D31" i="23" s="1"/>
  <c r="F31" i="23" s="1"/>
  <c r="H31" i="23" s="1"/>
  <c r="H42" i="22"/>
  <c r="D42" i="23" s="1"/>
  <c r="F42" i="23" s="1"/>
  <c r="H43" i="22"/>
  <c r="D43" i="23" s="1"/>
  <c r="F43" i="23" s="1"/>
  <c r="H43" i="23" s="1"/>
  <c r="H45" i="22"/>
  <c r="H54" i="22"/>
  <c r="H55" i="22"/>
  <c r="D55" i="23" s="1"/>
  <c r="H57" i="22"/>
  <c r="D57" i="23" s="1"/>
  <c r="F57" i="23" s="1"/>
  <c r="H57" i="23" s="1"/>
  <c r="H58" i="22"/>
  <c r="H59" i="22"/>
  <c r="H66" i="22"/>
  <c r="D66" i="23" s="1"/>
  <c r="F66" i="23" s="1"/>
  <c r="H66" i="23" s="1"/>
  <c r="H70" i="22"/>
  <c r="F28" i="22"/>
  <c r="H28" i="22" s="1"/>
  <c r="F29" i="22"/>
  <c r="F30" i="22"/>
  <c r="F31" i="22"/>
  <c r="F37" i="22"/>
  <c r="H37" i="22" s="1"/>
  <c r="D37" i="23" s="1"/>
  <c r="F37" i="23" s="1"/>
  <c r="H37" i="23" s="1"/>
  <c r="J37" i="23" s="1"/>
  <c r="F39" i="22"/>
  <c r="H39" i="22" s="1"/>
  <c r="F40" i="22"/>
  <c r="H40" i="22" s="1"/>
  <c r="F42" i="22"/>
  <c r="F43" i="22"/>
  <c r="F45" i="22"/>
  <c r="F48" i="22"/>
  <c r="H48" i="22" s="1"/>
  <c r="D48" i="23" s="1"/>
  <c r="F48" i="23" s="1"/>
  <c r="H48" i="23" s="1"/>
  <c r="F50" i="22"/>
  <c r="H50" i="22" s="1"/>
  <c r="F52" i="22"/>
  <c r="H52" i="22" s="1"/>
  <c r="D52" i="23" s="1"/>
  <c r="F52" i="23" s="1"/>
  <c r="H52" i="23" s="1"/>
  <c r="J52" i="23" s="1"/>
  <c r="F54" i="22"/>
  <c r="F55" i="22"/>
  <c r="F57" i="22"/>
  <c r="F58" i="22"/>
  <c r="F59" i="22"/>
  <c r="F61" i="22"/>
  <c r="H61" i="22" s="1"/>
  <c r="D61" i="23" s="1"/>
  <c r="F61" i="23" s="1"/>
  <c r="H61" i="23" s="1"/>
  <c r="F63" i="22"/>
  <c r="H63" i="22" s="1"/>
  <c r="D63" i="23" s="1"/>
  <c r="F66" i="22"/>
  <c r="F68" i="22"/>
  <c r="H68" i="22" s="1"/>
  <c r="D68" i="23" s="1"/>
  <c r="F68" i="23" s="1"/>
  <c r="H68" i="23" s="1"/>
  <c r="F70" i="22"/>
  <c r="J292" i="23"/>
  <c r="J289" i="23"/>
  <c r="I232" i="23"/>
  <c r="I231" i="23"/>
  <c r="J230" i="23"/>
  <c r="I230" i="23"/>
  <c r="I229" i="23"/>
  <c r="J228" i="23"/>
  <c r="I228" i="23"/>
  <c r="I227" i="23"/>
  <c r="I226" i="23"/>
  <c r="I225" i="23"/>
  <c r="I224" i="23"/>
  <c r="I223" i="23"/>
  <c r="I222" i="23"/>
  <c r="I221" i="23"/>
  <c r="I220" i="23"/>
  <c r="I219" i="23"/>
  <c r="J218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J204" i="23"/>
  <c r="I204" i="23"/>
  <c r="I203" i="23"/>
  <c r="I202" i="23"/>
  <c r="I201" i="23"/>
  <c r="I200" i="23"/>
  <c r="I199" i="23"/>
  <c r="I198" i="23"/>
  <c r="I197" i="23"/>
  <c r="I196" i="23"/>
  <c r="I193" i="23"/>
  <c r="J193" i="23" s="1"/>
  <c r="J192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J178" i="23" s="1"/>
  <c r="I177" i="23"/>
  <c r="I176" i="23"/>
  <c r="I175" i="23"/>
  <c r="I174" i="23"/>
  <c r="I173" i="23"/>
  <c r="I172" i="23"/>
  <c r="I171" i="23"/>
  <c r="I170" i="23"/>
  <c r="I169" i="23"/>
  <c r="I168" i="23"/>
  <c r="J168" i="23" s="1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J144" i="23" s="1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J124" i="23" s="1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J110" i="23" s="1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J68" i="23" s="1"/>
  <c r="I67" i="23"/>
  <c r="I66" i="23"/>
  <c r="J66" i="23" s="1"/>
  <c r="I65" i="23"/>
  <c r="I64" i="23"/>
  <c r="I63" i="23"/>
  <c r="I62" i="23"/>
  <c r="I61" i="23"/>
  <c r="I60" i="23"/>
  <c r="I59" i="23"/>
  <c r="I58" i="23"/>
  <c r="I57" i="23"/>
  <c r="J57" i="23" s="1"/>
  <c r="I56" i="23"/>
  <c r="I55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J42" i="23" s="1"/>
  <c r="I41" i="23"/>
  <c r="I40" i="23"/>
  <c r="I39" i="23"/>
  <c r="I38" i="23"/>
  <c r="I37" i="23"/>
  <c r="I36" i="23"/>
  <c r="I35" i="23"/>
  <c r="I34" i="23"/>
  <c r="I33" i="23"/>
  <c r="I32" i="23"/>
  <c r="I31" i="23"/>
  <c r="J30" i="23"/>
  <c r="I30" i="23"/>
  <c r="I29" i="23"/>
  <c r="I28" i="23"/>
  <c r="I27" i="23"/>
  <c r="I16" i="23"/>
  <c r="I15" i="23"/>
  <c r="I14" i="23"/>
  <c r="I13" i="23"/>
  <c r="I12" i="23"/>
  <c r="I11" i="23"/>
  <c r="I10" i="23"/>
  <c r="I9" i="23"/>
  <c r="D287" i="22"/>
  <c r="D99" i="22"/>
  <c r="F99" i="22" s="1"/>
  <c r="H99" i="22" s="1"/>
  <c r="D151" i="22"/>
  <c r="F151" i="22" s="1"/>
  <c r="H151" i="22" s="1"/>
  <c r="J293" i="22"/>
  <c r="J292" i="22"/>
  <c r="J288" i="22"/>
  <c r="J285" i="22"/>
  <c r="J282" i="22"/>
  <c r="J281" i="22"/>
  <c r="J278" i="22"/>
  <c r="J277" i="22"/>
  <c r="J274" i="22"/>
  <c r="J273" i="22"/>
  <c r="J272" i="22"/>
  <c r="J270" i="22"/>
  <c r="J261" i="22"/>
  <c r="I232" i="22"/>
  <c r="J231" i="22"/>
  <c r="I231" i="22"/>
  <c r="J230" i="22"/>
  <c r="I230" i="22"/>
  <c r="I229" i="22"/>
  <c r="I228" i="22"/>
  <c r="J228" i="22" s="1"/>
  <c r="J227" i="22"/>
  <c r="I227" i="22"/>
  <c r="J226" i="22"/>
  <c r="I226" i="22"/>
  <c r="I225" i="22"/>
  <c r="I224" i="22"/>
  <c r="I223" i="22"/>
  <c r="J222" i="22"/>
  <c r="I222" i="22"/>
  <c r="I221" i="22"/>
  <c r="I220" i="22"/>
  <c r="J219" i="22"/>
  <c r="I219" i="22"/>
  <c r="J218" i="22"/>
  <c r="I218" i="22"/>
  <c r="I217" i="22"/>
  <c r="J216" i="22"/>
  <c r="I216" i="22"/>
  <c r="I215" i="22"/>
  <c r="I214" i="22"/>
  <c r="I213" i="22"/>
  <c r="J212" i="22"/>
  <c r="I212" i="22"/>
  <c r="I211" i="22"/>
  <c r="I210" i="22"/>
  <c r="I209" i="22"/>
  <c r="I208" i="22"/>
  <c r="I207" i="22"/>
  <c r="J206" i="22"/>
  <c r="I206" i="22"/>
  <c r="I205" i="22"/>
  <c r="I204" i="22"/>
  <c r="I203" i="22"/>
  <c r="I202" i="22"/>
  <c r="J202" i="22" s="1"/>
  <c r="I201" i="22"/>
  <c r="I200" i="22"/>
  <c r="J200" i="22" s="1"/>
  <c r="I199" i="22"/>
  <c r="I198" i="22"/>
  <c r="I197" i="22"/>
  <c r="J197" i="22" s="1"/>
  <c r="I196" i="22"/>
  <c r="J196" i="22" s="1"/>
  <c r="I193" i="22"/>
  <c r="J193" i="22" s="1"/>
  <c r="I192" i="22"/>
  <c r="J192" i="22" s="1"/>
  <c r="I191" i="22"/>
  <c r="I190" i="22"/>
  <c r="J190" i="22" s="1"/>
  <c r="I189" i="22"/>
  <c r="J189" i="22" s="1"/>
  <c r="J188" i="22"/>
  <c r="I188" i="22"/>
  <c r="I187" i="22"/>
  <c r="I186" i="22"/>
  <c r="I185" i="22"/>
  <c r="I184" i="22"/>
  <c r="I183" i="22"/>
  <c r="I182" i="22"/>
  <c r="J182" i="22" s="1"/>
  <c r="I181" i="22"/>
  <c r="J181" i="22" s="1"/>
  <c r="I180" i="22"/>
  <c r="I179" i="22"/>
  <c r="I178" i="22"/>
  <c r="J178" i="22" s="1"/>
  <c r="I177" i="22"/>
  <c r="I176" i="22"/>
  <c r="J176" i="22" s="1"/>
  <c r="I175" i="22"/>
  <c r="I174" i="22"/>
  <c r="I173" i="22"/>
  <c r="I172" i="22"/>
  <c r="I171" i="22"/>
  <c r="I170" i="22"/>
  <c r="I169" i="22"/>
  <c r="I168" i="22"/>
  <c r="J168" i="22" s="1"/>
  <c r="I167" i="22"/>
  <c r="I166" i="22"/>
  <c r="I165" i="22"/>
  <c r="J165" i="22" s="1"/>
  <c r="I164" i="22"/>
  <c r="J164" i="22" s="1"/>
  <c r="I163" i="22"/>
  <c r="I162" i="22"/>
  <c r="I161" i="22"/>
  <c r="J161" i="22" s="1"/>
  <c r="I160" i="22"/>
  <c r="J160" i="22" s="1"/>
  <c r="I159" i="22"/>
  <c r="J159" i="22" s="1"/>
  <c r="I158" i="22"/>
  <c r="I157" i="22"/>
  <c r="J157" i="22" s="1"/>
  <c r="I156" i="22"/>
  <c r="I155" i="22"/>
  <c r="I154" i="22"/>
  <c r="I153" i="22"/>
  <c r="I152" i="22"/>
  <c r="J152" i="22" s="1"/>
  <c r="I151" i="22"/>
  <c r="I150" i="22"/>
  <c r="I149" i="22"/>
  <c r="J148" i="22"/>
  <c r="I148" i="22"/>
  <c r="I147" i="22"/>
  <c r="I146" i="22"/>
  <c r="J146" i="22" s="1"/>
  <c r="I145" i="22"/>
  <c r="J145" i="22" s="1"/>
  <c r="I144" i="22"/>
  <c r="J144" i="22" s="1"/>
  <c r="J143" i="22"/>
  <c r="I143" i="22"/>
  <c r="I142" i="22"/>
  <c r="J142" i="22" s="1"/>
  <c r="I141" i="22"/>
  <c r="I140" i="22"/>
  <c r="J140" i="22" s="1"/>
  <c r="I139" i="22"/>
  <c r="I138" i="22"/>
  <c r="I137" i="22"/>
  <c r="I136" i="22"/>
  <c r="J136" i="22" s="1"/>
  <c r="I135" i="22"/>
  <c r="I134" i="22"/>
  <c r="I133" i="22"/>
  <c r="I132" i="22"/>
  <c r="I131" i="22"/>
  <c r="I130" i="22"/>
  <c r="I129" i="22"/>
  <c r="I128" i="22"/>
  <c r="I127" i="22"/>
  <c r="J126" i="22"/>
  <c r="I126" i="22"/>
  <c r="I125" i="22"/>
  <c r="J125" i="22" s="1"/>
  <c r="I124" i="22"/>
  <c r="J124" i="22" s="1"/>
  <c r="I123" i="22"/>
  <c r="I122" i="22"/>
  <c r="I121" i="22"/>
  <c r="I120" i="22"/>
  <c r="I119" i="22"/>
  <c r="I118" i="22"/>
  <c r="I117" i="22"/>
  <c r="I116" i="22"/>
  <c r="J116" i="22" s="1"/>
  <c r="J115" i="22"/>
  <c r="I115" i="22"/>
  <c r="I114" i="22"/>
  <c r="I113" i="22"/>
  <c r="J113" i="22" s="1"/>
  <c r="I112" i="22"/>
  <c r="J112" i="22" s="1"/>
  <c r="I111" i="22"/>
  <c r="I110" i="22"/>
  <c r="J110" i="22" s="1"/>
  <c r="I109" i="22"/>
  <c r="I108" i="22"/>
  <c r="I107" i="22"/>
  <c r="I106" i="22"/>
  <c r="I105" i="22"/>
  <c r="I104" i="22"/>
  <c r="I103" i="22"/>
  <c r="I102" i="22"/>
  <c r="J102" i="22" s="1"/>
  <c r="I101" i="22"/>
  <c r="I100" i="22"/>
  <c r="I99" i="22"/>
  <c r="I98" i="22"/>
  <c r="I97" i="22"/>
  <c r="I96" i="22"/>
  <c r="I95" i="22"/>
  <c r="I94" i="22"/>
  <c r="J94" i="22" s="1"/>
  <c r="I93" i="22"/>
  <c r="I92" i="22"/>
  <c r="J92" i="22" s="1"/>
  <c r="I91" i="22"/>
  <c r="I90" i="22"/>
  <c r="I89" i="22"/>
  <c r="I88" i="22"/>
  <c r="I87" i="22"/>
  <c r="I86" i="22"/>
  <c r="J86" i="22" s="1"/>
  <c r="I85" i="22"/>
  <c r="I84" i="22"/>
  <c r="I83" i="22"/>
  <c r="I82" i="22"/>
  <c r="J82" i="22" s="1"/>
  <c r="I81" i="22"/>
  <c r="I80" i="22"/>
  <c r="J80" i="22" s="1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J63" i="22" s="1"/>
  <c r="I62" i="22"/>
  <c r="I61" i="22"/>
  <c r="I60" i="22"/>
  <c r="I59" i="22"/>
  <c r="I58" i="22"/>
  <c r="I57" i="22"/>
  <c r="I56" i="22"/>
  <c r="I55" i="22"/>
  <c r="J55" i="22" s="1"/>
  <c r="I53" i="22"/>
  <c r="I52" i="22"/>
  <c r="I51" i="22"/>
  <c r="I50" i="22"/>
  <c r="I49" i="22"/>
  <c r="I48" i="22"/>
  <c r="I47" i="22"/>
  <c r="I46" i="22"/>
  <c r="I45" i="22"/>
  <c r="J45" i="22" s="1"/>
  <c r="I44" i="22"/>
  <c r="I43" i="22"/>
  <c r="J43" i="22" s="1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J29" i="22" s="1"/>
  <c r="I28" i="22"/>
  <c r="I27" i="22"/>
  <c r="I16" i="22"/>
  <c r="I15" i="22"/>
  <c r="I14" i="22"/>
  <c r="I13" i="22"/>
  <c r="I12" i="22"/>
  <c r="I11" i="22"/>
  <c r="I10" i="22"/>
  <c r="I9" i="22"/>
  <c r="J262" i="21"/>
  <c r="J270" i="21"/>
  <c r="J274" i="21"/>
  <c r="J278" i="21"/>
  <c r="J282" i="21"/>
  <c r="H285" i="21"/>
  <c r="J286" i="21"/>
  <c r="H288" i="21"/>
  <c r="H292" i="21"/>
  <c r="D291" i="22" s="1"/>
  <c r="F291" i="22" s="1"/>
  <c r="H291" i="22" s="1"/>
  <c r="D292" i="23" s="1"/>
  <c r="F292" i="23" s="1"/>
  <c r="H292" i="23" s="1"/>
  <c r="J294" i="21"/>
  <c r="H295" i="21"/>
  <c r="H260" i="21"/>
  <c r="D259" i="22" s="1"/>
  <c r="F259" i="22" s="1"/>
  <c r="H259" i="22" s="1"/>
  <c r="D260" i="23" s="1"/>
  <c r="F260" i="23" s="1"/>
  <c r="H260" i="23" s="1"/>
  <c r="J260" i="23" s="1"/>
  <c r="F260" i="21"/>
  <c r="F285" i="21"/>
  <c r="F287" i="21"/>
  <c r="H287" i="21" s="1"/>
  <c r="J287" i="21" s="1"/>
  <c r="F288" i="21"/>
  <c r="F290" i="21"/>
  <c r="H290" i="21" s="1"/>
  <c r="F292" i="21"/>
  <c r="F295" i="21"/>
  <c r="F298" i="21"/>
  <c r="H298" i="21" s="1"/>
  <c r="F259" i="21"/>
  <c r="H259" i="21" s="1"/>
  <c r="J224" i="21"/>
  <c r="J225" i="21"/>
  <c r="J227" i="21"/>
  <c r="J229" i="21"/>
  <c r="J230" i="21"/>
  <c r="J231" i="21"/>
  <c r="J212" i="21"/>
  <c r="J216" i="21"/>
  <c r="J218" i="21"/>
  <c r="J220" i="21"/>
  <c r="J221" i="21"/>
  <c r="F205" i="21"/>
  <c r="F204" i="21"/>
  <c r="H162" i="21"/>
  <c r="D162" i="22" s="1"/>
  <c r="F162" i="22" s="1"/>
  <c r="H162" i="22" s="1"/>
  <c r="H163" i="21"/>
  <c r="J163" i="21" s="1"/>
  <c r="J195" i="21"/>
  <c r="J204" i="21"/>
  <c r="H205" i="21"/>
  <c r="D205" i="22" s="1"/>
  <c r="F205" i="22" s="1"/>
  <c r="H205" i="22" s="1"/>
  <c r="F137" i="21"/>
  <c r="H137" i="21" s="1"/>
  <c r="F143" i="21"/>
  <c r="F146" i="21"/>
  <c r="F148" i="21"/>
  <c r="F149" i="21"/>
  <c r="H149" i="21" s="1"/>
  <c r="F151" i="21"/>
  <c r="H151" i="21" s="1"/>
  <c r="J151" i="21" s="1"/>
  <c r="F154" i="21"/>
  <c r="H154" i="21" s="1"/>
  <c r="D154" i="22" s="1"/>
  <c r="F154" i="22" s="1"/>
  <c r="H154" i="22" s="1"/>
  <c r="F156" i="21"/>
  <c r="H156" i="21" s="1"/>
  <c r="F159" i="21"/>
  <c r="F162" i="21"/>
  <c r="F163" i="21"/>
  <c r="F166" i="21"/>
  <c r="H166" i="21" s="1"/>
  <c r="D166" i="22" s="1"/>
  <c r="F166" i="22" s="1"/>
  <c r="H166" i="22" s="1"/>
  <c r="F184" i="21"/>
  <c r="H184" i="21" s="1"/>
  <c r="D184" i="22" s="1"/>
  <c r="F184" i="22" s="1"/>
  <c r="H184" i="22" s="1"/>
  <c r="F187" i="21"/>
  <c r="F188" i="21"/>
  <c r="F190" i="21"/>
  <c r="F194" i="21"/>
  <c r="H194" i="21" s="1"/>
  <c r="D194" i="22" s="1"/>
  <c r="F194" i="22" s="1"/>
  <c r="H194" i="22" s="1"/>
  <c r="F134" i="21"/>
  <c r="H134" i="21" s="1"/>
  <c r="D134" i="22" s="1"/>
  <c r="F134" i="22" s="1"/>
  <c r="H134" i="22" s="1"/>
  <c r="H90" i="21"/>
  <c r="D90" i="22" s="1"/>
  <c r="F90" i="22" s="1"/>
  <c r="H90" i="22" s="1"/>
  <c r="J90" i="22" s="1"/>
  <c r="F80" i="21"/>
  <c r="F81" i="21"/>
  <c r="H81" i="21" s="1"/>
  <c r="D81" i="22" s="1"/>
  <c r="F81" i="22" s="1"/>
  <c r="H81" i="22" s="1"/>
  <c r="D81" i="23" s="1"/>
  <c r="F81" i="23" s="1"/>
  <c r="H81" i="23" s="1"/>
  <c r="J81" i="23" s="1"/>
  <c r="F83" i="21"/>
  <c r="H83" i="21" s="1"/>
  <c r="D83" i="22" s="1"/>
  <c r="F83" i="22" s="1"/>
  <c r="H83" i="22" s="1"/>
  <c r="F84" i="21"/>
  <c r="H84" i="21" s="1"/>
  <c r="J84" i="21" s="1"/>
  <c r="F88" i="21"/>
  <c r="H88" i="21" s="1"/>
  <c r="D88" i="22" s="1"/>
  <c r="F88" i="22" s="1"/>
  <c r="H88" i="22" s="1"/>
  <c r="F90" i="21"/>
  <c r="F91" i="21"/>
  <c r="H91" i="21" s="1"/>
  <c r="D91" i="22" s="1"/>
  <c r="F91" i="22" s="1"/>
  <c r="H91" i="22" s="1"/>
  <c r="D91" i="23" s="1"/>
  <c r="F91" i="23" s="1"/>
  <c r="H91" i="23" s="1"/>
  <c r="J91" i="23" s="1"/>
  <c r="F97" i="21"/>
  <c r="H97" i="21" s="1"/>
  <c r="D97" i="22" s="1"/>
  <c r="F97" i="22" s="1"/>
  <c r="H97" i="22" s="1"/>
  <c r="F98" i="21"/>
  <c r="F99" i="21"/>
  <c r="H99" i="21" s="1"/>
  <c r="F100" i="21"/>
  <c r="H100" i="21" s="1"/>
  <c r="D100" i="22" s="1"/>
  <c r="F103" i="21"/>
  <c r="H103" i="21" s="1"/>
  <c r="D103" i="22" s="1"/>
  <c r="F103" i="22" s="1"/>
  <c r="H103" i="22" s="1"/>
  <c r="F109" i="21"/>
  <c r="F110" i="21"/>
  <c r="F112" i="21"/>
  <c r="F113" i="21"/>
  <c r="F115" i="21"/>
  <c r="F116" i="21"/>
  <c r="J54" i="21"/>
  <c r="D43" i="21"/>
  <c r="J299" i="21"/>
  <c r="J297" i="21"/>
  <c r="J293" i="21"/>
  <c r="J292" i="21"/>
  <c r="J291" i="21"/>
  <c r="J289" i="21"/>
  <c r="J288" i="21"/>
  <c r="J283" i="21"/>
  <c r="J281" i="21"/>
  <c r="J280" i="21"/>
  <c r="J279" i="21"/>
  <c r="J277" i="21"/>
  <c r="J276" i="21"/>
  <c r="J275" i="21"/>
  <c r="J273" i="21"/>
  <c r="J272" i="21"/>
  <c r="J271" i="21"/>
  <c r="J269" i="21"/>
  <c r="I232" i="21"/>
  <c r="I231" i="21"/>
  <c r="I230" i="21"/>
  <c r="I229" i="21"/>
  <c r="I228" i="21"/>
  <c r="J228" i="21" s="1"/>
  <c r="I227" i="21"/>
  <c r="I226" i="21"/>
  <c r="J226" i="21"/>
  <c r="I225" i="21"/>
  <c r="I224" i="21"/>
  <c r="I223" i="21"/>
  <c r="J222" i="21"/>
  <c r="I222" i="21"/>
  <c r="I221" i="21"/>
  <c r="I220" i="21"/>
  <c r="J219" i="21"/>
  <c r="I219" i="21"/>
  <c r="I218" i="21"/>
  <c r="I217" i="21"/>
  <c r="I216" i="21"/>
  <c r="I215" i="21"/>
  <c r="I214" i="21"/>
  <c r="J213" i="21"/>
  <c r="I213" i="21"/>
  <c r="I212" i="21"/>
  <c r="J211" i="21"/>
  <c r="I211" i="21"/>
  <c r="J210" i="21"/>
  <c r="I210" i="21"/>
  <c r="J209" i="21"/>
  <c r="I209" i="21"/>
  <c r="J208" i="21"/>
  <c r="I208" i="21"/>
  <c r="J207" i="21"/>
  <c r="I207" i="21"/>
  <c r="J206" i="21"/>
  <c r="I206" i="21"/>
  <c r="I205" i="21"/>
  <c r="I204" i="21"/>
  <c r="I203" i="2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J196" i="21"/>
  <c r="I196" i="21"/>
  <c r="I193" i="21"/>
  <c r="J193" i="21" s="1"/>
  <c r="I192" i="21"/>
  <c r="J192" i="21" s="1"/>
  <c r="I191" i="21"/>
  <c r="J191" i="21" s="1"/>
  <c r="I190" i="21"/>
  <c r="I189" i="21"/>
  <c r="J189" i="21" s="1"/>
  <c r="I188" i="21"/>
  <c r="J188" i="21" s="1"/>
  <c r="I187" i="21"/>
  <c r="J187" i="21" s="1"/>
  <c r="I186" i="21"/>
  <c r="I185" i="21"/>
  <c r="J185" i="21" s="1"/>
  <c r="I184" i="21"/>
  <c r="J183" i="21"/>
  <c r="I183" i="21"/>
  <c r="I182" i="21"/>
  <c r="I181" i="21"/>
  <c r="J181" i="21" s="1"/>
  <c r="I180" i="21"/>
  <c r="I179" i="21"/>
  <c r="I178" i="21"/>
  <c r="J178" i="21" s="1"/>
  <c r="I177" i="21"/>
  <c r="I176" i="21"/>
  <c r="J176" i="21" s="1"/>
  <c r="I175" i="21"/>
  <c r="J175" i="21" s="1"/>
  <c r="I174" i="21"/>
  <c r="I173" i="21"/>
  <c r="J173" i="21" s="1"/>
  <c r="I172" i="21"/>
  <c r="I171" i="21"/>
  <c r="I170" i="21"/>
  <c r="I169" i="21"/>
  <c r="I168" i="21"/>
  <c r="J168" i="21" s="1"/>
  <c r="I167" i="21"/>
  <c r="J167" i="21" s="1"/>
  <c r="I166" i="21"/>
  <c r="I165" i="21"/>
  <c r="J165" i="21" s="1"/>
  <c r="I164" i="21"/>
  <c r="J164" i="21" s="1"/>
  <c r="I163" i="21"/>
  <c r="I162" i="21"/>
  <c r="I161" i="21"/>
  <c r="J161" i="21" s="1"/>
  <c r="I160" i="21"/>
  <c r="J160" i="21" s="1"/>
  <c r="I159" i="21"/>
  <c r="J159" i="21" s="1"/>
  <c r="I158" i="21"/>
  <c r="I157" i="21"/>
  <c r="J157" i="21" s="1"/>
  <c r="I156" i="21"/>
  <c r="I155" i="21"/>
  <c r="J155" i="21" s="1"/>
  <c r="I154" i="21"/>
  <c r="I153" i="21"/>
  <c r="J153" i="21"/>
  <c r="I152" i="21"/>
  <c r="J152" i="21" s="1"/>
  <c r="I151" i="21"/>
  <c r="I150" i="21"/>
  <c r="I149" i="2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J142" i="21"/>
  <c r="I142" i="21"/>
  <c r="I141" i="21"/>
  <c r="I140" i="21"/>
  <c r="J140" i="21" s="1"/>
  <c r="I139" i="21"/>
  <c r="J139" i="21" s="1"/>
  <c r="I138" i="21"/>
  <c r="J138" i="21" s="1"/>
  <c r="I137" i="21"/>
  <c r="I136" i="21"/>
  <c r="J136" i="21" s="1"/>
  <c r="I135" i="21"/>
  <c r="J135" i="21" s="1"/>
  <c r="I134" i="21"/>
  <c r="I133" i="21"/>
  <c r="J133" i="21" s="1"/>
  <c r="I132" i="21"/>
  <c r="I131" i="21"/>
  <c r="I130" i="21"/>
  <c r="I129" i="21"/>
  <c r="I128" i="21"/>
  <c r="J128" i="21" s="1"/>
  <c r="I127" i="21"/>
  <c r="J127" i="21" s="1"/>
  <c r="I126" i="21"/>
  <c r="J126" i="21" s="1"/>
  <c r="I125" i="21"/>
  <c r="J125" i="21" s="1"/>
  <c r="I124" i="21"/>
  <c r="I123" i="21"/>
  <c r="I122" i="21"/>
  <c r="J122" i="21" s="1"/>
  <c r="J121" i="21"/>
  <c r="I121" i="21"/>
  <c r="I120" i="21"/>
  <c r="I119" i="21"/>
  <c r="J119" i="21" s="1"/>
  <c r="I118" i="21"/>
  <c r="I117" i="21"/>
  <c r="J117" i="21" s="1"/>
  <c r="I116" i="21"/>
  <c r="J116" i="21" s="1"/>
  <c r="I115" i="21"/>
  <c r="J115" i="21" s="1"/>
  <c r="I114" i="21"/>
  <c r="I113" i="21"/>
  <c r="J113" i="21" s="1"/>
  <c r="I112" i="21"/>
  <c r="J112" i="21" s="1"/>
  <c r="I111" i="21"/>
  <c r="J111" i="21" s="1"/>
  <c r="I110" i="21"/>
  <c r="J110" i="21" s="1"/>
  <c r="I109" i="21"/>
  <c r="J109" i="21" s="1"/>
  <c r="I108" i="21"/>
  <c r="J108" i="21" s="1"/>
  <c r="I107" i="21"/>
  <c r="I106" i="21"/>
  <c r="I105" i="21"/>
  <c r="J105" i="21" s="1"/>
  <c r="I104" i="21"/>
  <c r="I103" i="21"/>
  <c r="I102" i="21"/>
  <c r="J102" i="21" s="1"/>
  <c r="I101" i="21"/>
  <c r="I100" i="21"/>
  <c r="I99" i="21"/>
  <c r="I98" i="21"/>
  <c r="J98" i="21" s="1"/>
  <c r="I97" i="21"/>
  <c r="I96" i="21"/>
  <c r="I95" i="21"/>
  <c r="J95" i="21" s="1"/>
  <c r="I94" i="21"/>
  <c r="J94" i="21" s="1"/>
  <c r="I93" i="21"/>
  <c r="I92" i="21"/>
  <c r="J92" i="21" s="1"/>
  <c r="I91" i="21"/>
  <c r="I90" i="21"/>
  <c r="I89" i="21"/>
  <c r="J89" i="21" s="1"/>
  <c r="I88" i="21"/>
  <c r="I87" i="21"/>
  <c r="J87" i="21" s="1"/>
  <c r="I86" i="21"/>
  <c r="J86" i="21" s="1"/>
  <c r="I85" i="21"/>
  <c r="J85" i="21" s="1"/>
  <c r="I84" i="21"/>
  <c r="I83" i="21"/>
  <c r="I82" i="21"/>
  <c r="J82" i="21" s="1"/>
  <c r="I81" i="21"/>
  <c r="I80" i="21"/>
  <c r="J80" i="21" s="1"/>
  <c r="I79" i="21"/>
  <c r="I78" i="21"/>
  <c r="J78" i="21" s="1"/>
  <c r="I77" i="21"/>
  <c r="I76" i="21"/>
  <c r="I75" i="21"/>
  <c r="I74" i="21"/>
  <c r="I73" i="21"/>
  <c r="I72" i="21"/>
  <c r="I71" i="21"/>
  <c r="I70" i="21"/>
  <c r="J70" i="21" s="1"/>
  <c r="I69" i="21"/>
  <c r="I68" i="21"/>
  <c r="J68" i="21" s="1"/>
  <c r="I67" i="21"/>
  <c r="I66" i="21"/>
  <c r="I65" i="21"/>
  <c r="I64" i="21"/>
  <c r="I63" i="21"/>
  <c r="J63" i="21" s="1"/>
  <c r="I62" i="21"/>
  <c r="I61" i="21"/>
  <c r="J61" i="21" s="1"/>
  <c r="I60" i="21"/>
  <c r="I59" i="21"/>
  <c r="J59" i="21" s="1"/>
  <c r="I58" i="21"/>
  <c r="I57" i="21"/>
  <c r="J57" i="21" s="1"/>
  <c r="I56" i="21"/>
  <c r="I55" i="21"/>
  <c r="J55" i="21" s="1"/>
  <c r="I53" i="21"/>
  <c r="I52" i="21"/>
  <c r="J52" i="21" s="1"/>
  <c r="I51" i="21"/>
  <c r="I50" i="21"/>
  <c r="I49" i="21"/>
  <c r="I48" i="21"/>
  <c r="J48" i="21" s="1"/>
  <c r="I47" i="21"/>
  <c r="I46" i="21"/>
  <c r="I45" i="21"/>
  <c r="J45" i="21" s="1"/>
  <c r="I44" i="21"/>
  <c r="I43" i="21"/>
  <c r="J43" i="21" s="1"/>
  <c r="I42" i="21"/>
  <c r="J42" i="21" s="1"/>
  <c r="I41" i="21"/>
  <c r="I40" i="21"/>
  <c r="J40" i="21" s="1"/>
  <c r="I39" i="21"/>
  <c r="I38" i="21"/>
  <c r="I37" i="21"/>
  <c r="J37" i="21" s="1"/>
  <c r="I36" i="21"/>
  <c r="I35" i="21"/>
  <c r="I34" i="21"/>
  <c r="I33" i="21"/>
  <c r="I32" i="21"/>
  <c r="I31" i="21"/>
  <c r="J31" i="21" s="1"/>
  <c r="I30" i="21"/>
  <c r="J30" i="21" s="1"/>
  <c r="I29" i="21"/>
  <c r="J29" i="21" s="1"/>
  <c r="I28" i="21"/>
  <c r="J28" i="21" s="1"/>
  <c r="I27" i="21"/>
  <c r="I16" i="21"/>
  <c r="I15" i="21"/>
  <c r="I14" i="21"/>
  <c r="I13" i="21"/>
  <c r="I12" i="21"/>
  <c r="I11" i="21"/>
  <c r="I10" i="21"/>
  <c r="I9" i="21"/>
  <c r="J261" i="20"/>
  <c r="J269" i="20"/>
  <c r="J273" i="20"/>
  <c r="J277" i="20"/>
  <c r="J281" i="20"/>
  <c r="J285" i="20"/>
  <c r="J293" i="20"/>
  <c r="J207" i="20"/>
  <c r="J209" i="20"/>
  <c r="J211" i="20"/>
  <c r="J213" i="20"/>
  <c r="J219" i="20"/>
  <c r="J227" i="20"/>
  <c r="J231" i="20"/>
  <c r="J157" i="20"/>
  <c r="J173" i="20"/>
  <c r="J181" i="20"/>
  <c r="J193" i="20"/>
  <c r="J198" i="20"/>
  <c r="J78" i="20"/>
  <c r="J121" i="20"/>
  <c r="J50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J40" i="20" s="1"/>
  <c r="I41" i="20"/>
  <c r="I42" i="20"/>
  <c r="J42" i="20" s="1"/>
  <c r="I43" i="20"/>
  <c r="J43" i="20" s="1"/>
  <c r="I44" i="20"/>
  <c r="I45" i="20"/>
  <c r="J45" i="20" s="1"/>
  <c r="I46" i="20"/>
  <c r="I47" i="20"/>
  <c r="I48" i="20"/>
  <c r="I49" i="20"/>
  <c r="I50" i="20"/>
  <c r="I51" i="20"/>
  <c r="I52" i="20"/>
  <c r="J52" i="20" s="1"/>
  <c r="I53" i="20"/>
  <c r="I54" i="20"/>
  <c r="J54" i="20" s="1"/>
  <c r="I55" i="20"/>
  <c r="J55" i="20" s="1"/>
  <c r="I56" i="20"/>
  <c r="I57" i="20"/>
  <c r="J57" i="20" s="1"/>
  <c r="I58" i="20"/>
  <c r="J58" i="20" s="1"/>
  <c r="I59" i="20"/>
  <c r="J59" i="20" s="1"/>
  <c r="I60" i="20"/>
  <c r="I61" i="20"/>
  <c r="I62" i="20"/>
  <c r="I63" i="20"/>
  <c r="J63" i="20" s="1"/>
  <c r="I64" i="20"/>
  <c r="I65" i="20"/>
  <c r="I66" i="20"/>
  <c r="J66" i="20" s="1"/>
  <c r="I67" i="20"/>
  <c r="I68" i="20"/>
  <c r="J68" i="20" s="1"/>
  <c r="I69" i="20"/>
  <c r="I70" i="20"/>
  <c r="J70" i="20" s="1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J125" i="20" s="1"/>
  <c r="I126" i="20"/>
  <c r="J126" i="20" s="1"/>
  <c r="I127" i="20"/>
  <c r="I128" i="20"/>
  <c r="I129" i="20"/>
  <c r="I130" i="20"/>
  <c r="I131" i="20"/>
  <c r="I132" i="20"/>
  <c r="I133" i="20"/>
  <c r="I134" i="20"/>
  <c r="I135" i="20"/>
  <c r="I136" i="20"/>
  <c r="J136" i="20" s="1"/>
  <c r="I137" i="20"/>
  <c r="J137" i="20" s="1"/>
  <c r="I138" i="20"/>
  <c r="J138" i="20" s="1"/>
  <c r="I139" i="20"/>
  <c r="I140" i="20"/>
  <c r="I141" i="20"/>
  <c r="I142" i="20"/>
  <c r="J142" i="20" s="1"/>
  <c r="I143" i="20"/>
  <c r="I144" i="20"/>
  <c r="J144" i="20" s="1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J160" i="20" s="1"/>
  <c r="I161" i="20"/>
  <c r="I162" i="20"/>
  <c r="I163" i="20"/>
  <c r="I164" i="20"/>
  <c r="I165" i="20"/>
  <c r="J165" i="20" s="1"/>
  <c r="I166" i="20"/>
  <c r="I167" i="20"/>
  <c r="I168" i="20"/>
  <c r="J168" i="20" s="1"/>
  <c r="I169" i="20"/>
  <c r="I170" i="20"/>
  <c r="I171" i="20"/>
  <c r="I172" i="20"/>
  <c r="I173" i="20"/>
  <c r="I174" i="20"/>
  <c r="I175" i="20"/>
  <c r="J175" i="20" s="1"/>
  <c r="I176" i="20"/>
  <c r="I177" i="20"/>
  <c r="J177" i="20" s="1"/>
  <c r="I178" i="20"/>
  <c r="I179" i="20"/>
  <c r="J179" i="20" s="1"/>
  <c r="I180" i="20"/>
  <c r="I181" i="20"/>
  <c r="I182" i="20"/>
  <c r="I183" i="20"/>
  <c r="J183" i="20" s="1"/>
  <c r="I184" i="20"/>
  <c r="J184" i="20" s="1"/>
  <c r="I185" i="20"/>
  <c r="J185" i="20" s="1"/>
  <c r="I186" i="20"/>
  <c r="I187" i="20"/>
  <c r="J187" i="20" s="1"/>
  <c r="I188" i="20"/>
  <c r="J188" i="20" s="1"/>
  <c r="I189" i="20"/>
  <c r="I190" i="20"/>
  <c r="J190" i="20" s="1"/>
  <c r="I191" i="20"/>
  <c r="J191" i="20" s="1"/>
  <c r="I192" i="20"/>
  <c r="J192" i="20" s="1"/>
  <c r="I193" i="20"/>
  <c r="I194" i="20"/>
  <c r="I196" i="20"/>
  <c r="J196" i="20" s="1"/>
  <c r="I197" i="20"/>
  <c r="I198" i="20"/>
  <c r="I199" i="20"/>
  <c r="J199" i="20" s="1"/>
  <c r="I200" i="20"/>
  <c r="J200" i="20" s="1"/>
  <c r="I201" i="20"/>
  <c r="J201" i="20" s="1"/>
  <c r="I202" i="20"/>
  <c r="I203" i="20"/>
  <c r="J203" i="20" s="1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7" i="20"/>
  <c r="J296" i="20"/>
  <c r="J292" i="20"/>
  <c r="J290" i="20"/>
  <c r="J288" i="20"/>
  <c r="J282" i="20"/>
  <c r="J280" i="20"/>
  <c r="J279" i="20"/>
  <c r="J278" i="20"/>
  <c r="J276" i="20"/>
  <c r="J275" i="20"/>
  <c r="J274" i="20"/>
  <c r="J272" i="20"/>
  <c r="J271" i="20"/>
  <c r="J270" i="20"/>
  <c r="J268" i="20"/>
  <c r="J230" i="20"/>
  <c r="J229" i="20"/>
  <c r="J222" i="20"/>
  <c r="J212" i="20"/>
  <c r="J210" i="20"/>
  <c r="J208" i="20"/>
  <c r="J206" i="20"/>
  <c r="J202" i="20"/>
  <c r="J197" i="20"/>
  <c r="J194" i="20"/>
  <c r="J189" i="20"/>
  <c r="J182" i="20"/>
  <c r="J133" i="20"/>
  <c r="J122" i="20"/>
  <c r="J117" i="20"/>
  <c r="J102" i="20"/>
  <c r="J97" i="20"/>
  <c r="J86" i="20"/>
  <c r="J85" i="20"/>
  <c r="J61" i="20"/>
  <c r="J37" i="20"/>
  <c r="I16" i="20"/>
  <c r="I15" i="20"/>
  <c r="I14" i="20"/>
  <c r="I13" i="20"/>
  <c r="I12" i="20"/>
  <c r="I11" i="20"/>
  <c r="I10" i="20"/>
  <c r="I9" i="20"/>
  <c r="F17" i="19"/>
  <c r="H17" i="19" s="1"/>
  <c r="D17" i="20" s="1"/>
  <c r="F17" i="20" s="1"/>
  <c r="H17" i="20" s="1"/>
  <c r="D17" i="19"/>
  <c r="D296" i="19"/>
  <c r="F296" i="19" s="1"/>
  <c r="H296" i="19" s="1"/>
  <c r="D297" i="19"/>
  <c r="F297" i="19" s="1"/>
  <c r="H297" i="19" s="1"/>
  <c r="D298" i="19"/>
  <c r="F298" i="19" s="1"/>
  <c r="H298" i="19" s="1"/>
  <c r="I10" i="19"/>
  <c r="I11" i="19"/>
  <c r="I12" i="19"/>
  <c r="I13" i="19"/>
  <c r="I14" i="19"/>
  <c r="I15" i="19"/>
  <c r="I16" i="19"/>
  <c r="I9" i="19"/>
  <c r="D76" i="19"/>
  <c r="F76" i="19" s="1"/>
  <c r="H76" i="19" s="1"/>
  <c r="D202" i="19"/>
  <c r="F202" i="19" s="1"/>
  <c r="H202" i="19" s="1"/>
  <c r="J202" i="19" s="1"/>
  <c r="D203" i="19"/>
  <c r="F203" i="19" s="1"/>
  <c r="H203" i="19" s="1"/>
  <c r="J203" i="19" s="1"/>
  <c r="J205" i="21" l="1"/>
  <c r="D84" i="22"/>
  <c r="J184" i="21"/>
  <c r="D90" i="23"/>
  <c r="F90" i="23" s="1"/>
  <c r="H90" i="23" s="1"/>
  <c r="J90" i="23" s="1"/>
  <c r="J81" i="21"/>
  <c r="D194" i="23"/>
  <c r="F194" i="23" s="1"/>
  <c r="H194" i="23" s="1"/>
  <c r="J194" i="23" s="1"/>
  <c r="J194" i="22"/>
  <c r="J99" i="22"/>
  <c r="D99" i="23"/>
  <c r="F99" i="23" s="1"/>
  <c r="H99" i="23" s="1"/>
  <c r="J99" i="23" s="1"/>
  <c r="J128" i="22"/>
  <c r="D128" i="23"/>
  <c r="F128" i="23" s="1"/>
  <c r="H128" i="23" s="1"/>
  <c r="J128" i="23" s="1"/>
  <c r="J97" i="22"/>
  <c r="D97" i="23"/>
  <c r="F97" i="23" s="1"/>
  <c r="H97" i="23" s="1"/>
  <c r="J97" i="23" s="1"/>
  <c r="D184" i="23"/>
  <c r="F184" i="23" s="1"/>
  <c r="H184" i="23" s="1"/>
  <c r="J184" i="23" s="1"/>
  <c r="J184" i="22"/>
  <c r="F84" i="22"/>
  <c r="H84" i="22" s="1"/>
  <c r="D84" i="23" s="1"/>
  <c r="F84" i="23" s="1"/>
  <c r="H84" i="23" s="1"/>
  <c r="J84" i="23" s="1"/>
  <c r="D166" i="23"/>
  <c r="F166" i="23" s="1"/>
  <c r="H166" i="23" s="1"/>
  <c r="J166" i="23" s="1"/>
  <c r="J166" i="22"/>
  <c r="J225" i="22"/>
  <c r="D225" i="23"/>
  <c r="F225" i="23" s="1"/>
  <c r="H225" i="23" s="1"/>
  <c r="J225" i="23" s="1"/>
  <c r="J297" i="19"/>
  <c r="D297" i="20"/>
  <c r="F297" i="20" s="1"/>
  <c r="H297" i="20" s="1"/>
  <c r="J297" i="20" s="1"/>
  <c r="J151" i="22"/>
  <c r="D151" i="23"/>
  <c r="F151" i="23" s="1"/>
  <c r="H151" i="23" s="1"/>
  <c r="J151" i="23" s="1"/>
  <c r="J17" i="19"/>
  <c r="J162" i="22"/>
  <c r="D162" i="23"/>
  <c r="F162" i="23" s="1"/>
  <c r="H162" i="23" s="1"/>
  <c r="J162" i="23" s="1"/>
  <c r="J133" i="22"/>
  <c r="D133" i="23"/>
  <c r="F133" i="23" s="1"/>
  <c r="H133" i="23" s="1"/>
  <c r="J50" i="22"/>
  <c r="D50" i="23"/>
  <c r="F50" i="23" s="1"/>
  <c r="H50" i="23" s="1"/>
  <c r="J50" i="23" s="1"/>
  <c r="D208" i="23"/>
  <c r="F208" i="23" s="1"/>
  <c r="H208" i="23" s="1"/>
  <c r="J208" i="23" s="1"/>
  <c r="J208" i="22"/>
  <c r="J17" i="20"/>
  <c r="D17" i="21"/>
  <c r="F17" i="21" s="1"/>
  <c r="H17" i="21" s="1"/>
  <c r="J17" i="21" s="1"/>
  <c r="J260" i="21"/>
  <c r="D88" i="23"/>
  <c r="F88" i="23" s="1"/>
  <c r="H88" i="23" s="1"/>
  <c r="J88" i="23" s="1"/>
  <c r="J88" i="22"/>
  <c r="D294" i="22"/>
  <c r="F294" i="22" s="1"/>
  <c r="H294" i="22" s="1"/>
  <c r="J295" i="21"/>
  <c r="J105" i="22"/>
  <c r="D105" i="23"/>
  <c r="F105" i="23" s="1"/>
  <c r="H105" i="23" s="1"/>
  <c r="J105" i="23" s="1"/>
  <c r="D220" i="23"/>
  <c r="F220" i="23" s="1"/>
  <c r="H220" i="23" s="1"/>
  <c r="J220" i="23" s="1"/>
  <c r="J220" i="22"/>
  <c r="D281" i="23"/>
  <c r="F281" i="23" s="1"/>
  <c r="H281" i="23" s="1"/>
  <c r="J281" i="23" s="1"/>
  <c r="J280" i="22"/>
  <c r="D269" i="23"/>
  <c r="F269" i="23" s="1"/>
  <c r="H269" i="23" s="1"/>
  <c r="J269" i="23" s="1"/>
  <c r="J268" i="22"/>
  <c r="D154" i="23"/>
  <c r="F154" i="23" s="1"/>
  <c r="H154" i="23" s="1"/>
  <c r="J154" i="23" s="1"/>
  <c r="J154" i="22"/>
  <c r="D103" i="23"/>
  <c r="F103" i="23" s="1"/>
  <c r="H103" i="23" s="1"/>
  <c r="J103" i="23" s="1"/>
  <c r="J103" i="22"/>
  <c r="J296" i="19"/>
  <c r="D296" i="20"/>
  <c r="D258" i="22"/>
  <c r="F258" i="22" s="1"/>
  <c r="H258" i="22" s="1"/>
  <c r="J259" i="21"/>
  <c r="J115" i="23"/>
  <c r="D299" i="23"/>
  <c r="F299" i="23" s="1"/>
  <c r="H299" i="23" s="1"/>
  <c r="J299" i="23" s="1"/>
  <c r="J298" i="22"/>
  <c r="D298" i="20"/>
  <c r="F298" i="20" s="1"/>
  <c r="H298" i="20" s="1"/>
  <c r="J298" i="20" s="1"/>
  <c r="J298" i="19"/>
  <c r="J58" i="23"/>
  <c r="D149" i="22"/>
  <c r="F149" i="22" s="1"/>
  <c r="H149" i="22" s="1"/>
  <c r="D149" i="23" s="1"/>
  <c r="F149" i="23" s="1"/>
  <c r="H149" i="23" s="1"/>
  <c r="J149" i="23" s="1"/>
  <c r="J149" i="21"/>
  <c r="J201" i="22"/>
  <c r="F100" i="22"/>
  <c r="H100" i="22" s="1"/>
  <c r="D100" i="23" s="1"/>
  <c r="F100" i="23" s="1"/>
  <c r="H100" i="23" s="1"/>
  <c r="J100" i="23" s="1"/>
  <c r="D83" i="23"/>
  <c r="F83" i="23" s="1"/>
  <c r="H83" i="23" s="1"/>
  <c r="J83" i="23" s="1"/>
  <c r="J83" i="22"/>
  <c r="J211" i="22"/>
  <c r="D211" i="23"/>
  <c r="F211" i="23" s="1"/>
  <c r="H211" i="23" s="1"/>
  <c r="J211" i="23" s="1"/>
  <c r="J97" i="21"/>
  <c r="D108" i="23"/>
  <c r="F108" i="23" s="1"/>
  <c r="H108" i="23" s="1"/>
  <c r="J108" i="23" s="1"/>
  <c r="J108" i="22"/>
  <c r="J159" i="23"/>
  <c r="J210" i="22"/>
  <c r="D210" i="23"/>
  <c r="F210" i="23" s="1"/>
  <c r="H210" i="23" s="1"/>
  <c r="J210" i="23" s="1"/>
  <c r="J205" i="22"/>
  <c r="D205" i="23"/>
  <c r="F205" i="23" s="1"/>
  <c r="H205" i="23" s="1"/>
  <c r="J205" i="23" s="1"/>
  <c r="D127" i="23"/>
  <c r="F127" i="23" s="1"/>
  <c r="H127" i="23" s="1"/>
  <c r="J117" i="22"/>
  <c r="D119" i="23"/>
  <c r="F119" i="23" s="1"/>
  <c r="H119" i="23" s="1"/>
  <c r="J119" i="23" s="1"/>
  <c r="J119" i="22"/>
  <c r="J290" i="21"/>
  <c r="D289" i="22"/>
  <c r="F289" i="22" s="1"/>
  <c r="H289" i="22" s="1"/>
  <c r="J43" i="23"/>
  <c r="J58" i="22"/>
  <c r="D58" i="23"/>
  <c r="F58" i="23" s="1"/>
  <c r="H58" i="23" s="1"/>
  <c r="J156" i="21"/>
  <c r="J298" i="21"/>
  <c r="D297" i="22"/>
  <c r="F297" i="22" s="1"/>
  <c r="H297" i="22" s="1"/>
  <c r="J61" i="22"/>
  <c r="J175" i="23"/>
  <c r="D224" i="23"/>
  <c r="F224" i="23" s="1"/>
  <c r="H224" i="23" s="1"/>
  <c r="J224" i="23" s="1"/>
  <c r="J224" i="22"/>
  <c r="D134" i="23"/>
  <c r="F134" i="23" s="1"/>
  <c r="H134" i="23" s="1"/>
  <c r="J134" i="23" s="1"/>
  <c r="J134" i="22"/>
  <c r="J31" i="23"/>
  <c r="J127" i="23"/>
  <c r="J136" i="23"/>
  <c r="J196" i="23"/>
  <c r="D98" i="23"/>
  <c r="F98" i="23" s="1"/>
  <c r="H98" i="23" s="1"/>
  <c r="J98" i="23" s="1"/>
  <c r="J98" i="22"/>
  <c r="J138" i="22"/>
  <c r="D138" i="23"/>
  <c r="F138" i="23" s="1"/>
  <c r="H138" i="23" s="1"/>
  <c r="J138" i="23" s="1"/>
  <c r="J213" i="22"/>
  <c r="D213" i="23"/>
  <c r="F213" i="23" s="1"/>
  <c r="H213" i="23" s="1"/>
  <c r="J213" i="23" s="1"/>
  <c r="D270" i="23"/>
  <c r="F270" i="23" s="1"/>
  <c r="H270" i="23" s="1"/>
  <c r="J270" i="23" s="1"/>
  <c r="J269" i="22"/>
  <c r="D59" i="23"/>
  <c r="F59" i="23" s="1"/>
  <c r="H59" i="23" s="1"/>
  <c r="J59" i="23" s="1"/>
  <c r="J59" i="22"/>
  <c r="D277" i="23"/>
  <c r="F277" i="23" s="1"/>
  <c r="H277" i="23" s="1"/>
  <c r="J277" i="23" s="1"/>
  <c r="J90" i="21"/>
  <c r="J285" i="21"/>
  <c r="D284" i="22"/>
  <c r="F284" i="22" s="1"/>
  <c r="H284" i="22" s="1"/>
  <c r="J89" i="23"/>
  <c r="J95" i="22"/>
  <c r="J160" i="23"/>
  <c r="J28" i="22"/>
  <c r="D28" i="23"/>
  <c r="F28" i="23" s="1"/>
  <c r="H28" i="23" s="1"/>
  <c r="J28" i="23" s="1"/>
  <c r="J135" i="22"/>
  <c r="D135" i="23"/>
  <c r="F135" i="23" s="1"/>
  <c r="H135" i="23" s="1"/>
  <c r="J135" i="23" s="1"/>
  <c r="J81" i="22"/>
  <c r="J185" i="22"/>
  <c r="J207" i="22"/>
  <c r="D163" i="22"/>
  <c r="F163" i="22" s="1"/>
  <c r="H163" i="22" s="1"/>
  <c r="J140" i="23"/>
  <c r="D156" i="22"/>
  <c r="F156" i="22" s="1"/>
  <c r="H156" i="22" s="1"/>
  <c r="F287" i="22"/>
  <c r="H287" i="22" s="1"/>
  <c r="D288" i="23" s="1"/>
  <c r="F288" i="23" s="1"/>
  <c r="H288" i="23" s="1"/>
  <c r="J288" i="23" s="1"/>
  <c r="J92" i="23"/>
  <c r="J40" i="22"/>
  <c r="D40" i="23"/>
  <c r="F40" i="23" s="1"/>
  <c r="H40" i="23" s="1"/>
  <c r="J40" i="23" s="1"/>
  <c r="J54" i="22"/>
  <c r="D54" i="23"/>
  <c r="F54" i="23" s="1"/>
  <c r="H54" i="23" s="1"/>
  <c r="J54" i="23" s="1"/>
  <c r="J142" i="23"/>
  <c r="D95" i="23"/>
  <c r="F95" i="23" s="1"/>
  <c r="H95" i="23" s="1"/>
  <c r="J95" i="23" s="1"/>
  <c r="J137" i="21"/>
  <c r="D137" i="22"/>
  <c r="J57" i="22"/>
  <c r="D286" i="22"/>
  <c r="J39" i="22"/>
  <c r="D39" i="23"/>
  <c r="F39" i="23" s="1"/>
  <c r="H39" i="23" s="1"/>
  <c r="J39" i="23" s="1"/>
  <c r="J195" i="22"/>
  <c r="D195" i="23"/>
  <c r="F195" i="23" s="1"/>
  <c r="H195" i="23" s="1"/>
  <c r="J195" i="23" s="1"/>
  <c r="J279" i="22"/>
  <c r="D280" i="23"/>
  <c r="F280" i="23" s="1"/>
  <c r="H280" i="23" s="1"/>
  <c r="J280" i="23" s="1"/>
  <c r="J198" i="22"/>
  <c r="J70" i="22"/>
  <c r="D70" i="23"/>
  <c r="F70" i="23" s="1"/>
  <c r="H70" i="23" s="1"/>
  <c r="J70" i="23" s="1"/>
  <c r="J37" i="22"/>
  <c r="J102" i="23"/>
  <c r="J155" i="23"/>
  <c r="J66" i="22"/>
  <c r="J179" i="22"/>
  <c r="D179" i="23"/>
  <c r="F179" i="23" s="1"/>
  <c r="H179" i="23" s="1"/>
  <c r="J179" i="23" s="1"/>
  <c r="J296" i="22"/>
  <c r="D297" i="23"/>
  <c r="F297" i="23" s="1"/>
  <c r="H297" i="23" s="1"/>
  <c r="J297" i="23" s="1"/>
  <c r="J112" i="23"/>
  <c r="J121" i="23"/>
  <c r="J202" i="23"/>
  <c r="J78" i="22"/>
  <c r="J122" i="22"/>
  <c r="J173" i="23"/>
  <c r="J183" i="23"/>
  <c r="J31" i="22"/>
  <c r="J111" i="22"/>
  <c r="D111" i="23"/>
  <c r="F111" i="23" s="1"/>
  <c r="H111" i="23" s="1"/>
  <c r="J111" i="23" s="1"/>
  <c r="J177" i="22"/>
  <c r="J271" i="22"/>
  <c r="D272" i="23"/>
  <c r="F272" i="23" s="1"/>
  <c r="H272" i="23" s="1"/>
  <c r="J272" i="23" s="1"/>
  <c r="J89" i="22"/>
  <c r="J63" i="23"/>
  <c r="J30" i="22"/>
  <c r="D221" i="23"/>
  <c r="F221" i="23" s="1"/>
  <c r="H221" i="23" s="1"/>
  <c r="J221" i="23" s="1"/>
  <c r="J181" i="23"/>
  <c r="J200" i="23"/>
  <c r="J229" i="22"/>
  <c r="D229" i="23"/>
  <c r="F229" i="23" s="1"/>
  <c r="H229" i="23" s="1"/>
  <c r="J229" i="23" s="1"/>
  <c r="J145" i="23"/>
  <c r="J165" i="23"/>
  <c r="J177" i="23"/>
  <c r="J189" i="23"/>
  <c r="J198" i="23"/>
  <c r="J153" i="23"/>
  <c r="J167" i="23"/>
  <c r="J191" i="23"/>
  <c r="J113" i="23"/>
  <c r="J125" i="23"/>
  <c r="J85" i="23"/>
  <c r="J87" i="23"/>
  <c r="J117" i="23"/>
  <c r="J133" i="23"/>
  <c r="J48" i="23"/>
  <c r="J45" i="23"/>
  <c r="J61" i="23"/>
  <c r="J259" i="22"/>
  <c r="J291" i="22"/>
  <c r="J153" i="22"/>
  <c r="J167" i="22"/>
  <c r="J173" i="22"/>
  <c r="J183" i="22"/>
  <c r="J191" i="22"/>
  <c r="J199" i="22"/>
  <c r="J203" i="22"/>
  <c r="J147" i="22"/>
  <c r="J155" i="22"/>
  <c r="J187" i="22"/>
  <c r="J85" i="22"/>
  <c r="J109" i="22"/>
  <c r="J121" i="22"/>
  <c r="J87" i="22"/>
  <c r="J91" i="22"/>
  <c r="J42" i="22"/>
  <c r="J48" i="22"/>
  <c r="J52" i="22"/>
  <c r="J68" i="22"/>
  <c r="D17" i="22"/>
  <c r="F17" i="22" s="1"/>
  <c r="H17" i="22" s="1"/>
  <c r="J103" i="21"/>
  <c r="J162" i="21"/>
  <c r="J99" i="21"/>
  <c r="J154" i="21"/>
  <c r="J100" i="21"/>
  <c r="J134" i="21"/>
  <c r="J166" i="21"/>
  <c r="J91" i="21"/>
  <c r="J83" i="21"/>
  <c r="J177" i="21"/>
  <c r="J182" i="21"/>
  <c r="J203" i="21"/>
  <c r="J190" i="21"/>
  <c r="J179" i="21"/>
  <c r="J194" i="21"/>
  <c r="J88" i="21"/>
  <c r="J124" i="21"/>
  <c r="J58" i="21"/>
  <c r="J39" i="21"/>
  <c r="J50" i="21"/>
  <c r="J66" i="21"/>
  <c r="J128" i="20"/>
  <c r="J124" i="20"/>
  <c r="J116" i="20"/>
  <c r="J88" i="20"/>
  <c r="D264" i="18"/>
  <c r="F264" i="18" s="1"/>
  <c r="H264" i="18" s="1"/>
  <c r="D265" i="18"/>
  <c r="F265" i="18" s="1"/>
  <c r="H265" i="18" s="1"/>
  <c r="D277" i="18"/>
  <c r="F277" i="18" s="1"/>
  <c r="H277" i="18" s="1"/>
  <c r="D245" i="18"/>
  <c r="F245" i="18" s="1"/>
  <c r="H245" i="18" s="1"/>
  <c r="D246" i="19" s="1"/>
  <c r="F246" i="19" s="1"/>
  <c r="H246" i="19" s="1"/>
  <c r="D246" i="18"/>
  <c r="F246" i="18" s="1"/>
  <c r="D247" i="18"/>
  <c r="F247" i="18" s="1"/>
  <c r="H247" i="18" s="1"/>
  <c r="D248" i="19" s="1"/>
  <c r="F248" i="19" s="1"/>
  <c r="H248" i="19" s="1"/>
  <c r="J201" i="18"/>
  <c r="J202" i="18"/>
  <c r="F217" i="18"/>
  <c r="H217" i="18" s="1"/>
  <c r="F201" i="18"/>
  <c r="F202" i="18"/>
  <c r="D133" i="18"/>
  <c r="F133" i="18" s="1"/>
  <c r="H133" i="18" s="1"/>
  <c r="F134" i="18"/>
  <c r="H134" i="18" s="1"/>
  <c r="D135" i="18"/>
  <c r="F135" i="18" s="1"/>
  <c r="H135" i="18" s="1"/>
  <c r="F139" i="18"/>
  <c r="H139" i="18" s="1"/>
  <c r="D205" i="18"/>
  <c r="F205" i="18" s="1"/>
  <c r="H205" i="18" s="1"/>
  <c r="F213" i="18"/>
  <c r="H213" i="18" s="1"/>
  <c r="F222" i="18"/>
  <c r="H222" i="18" s="1"/>
  <c r="F223" i="18"/>
  <c r="H223" i="18" s="1"/>
  <c r="F225" i="18"/>
  <c r="H225" i="18" s="1"/>
  <c r="F218" i="18"/>
  <c r="H218" i="18" s="1"/>
  <c r="F228" i="18"/>
  <c r="H228" i="18" s="1"/>
  <c r="F73" i="18"/>
  <c r="H73" i="18" s="1"/>
  <c r="F77" i="18"/>
  <c r="H77" i="18" s="1"/>
  <c r="F141" i="18"/>
  <c r="H141" i="18" s="1"/>
  <c r="F215" i="18"/>
  <c r="H215" i="18" s="1"/>
  <c r="F227" i="18"/>
  <c r="H227" i="18" s="1"/>
  <c r="F231" i="18"/>
  <c r="H231" i="18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287" i="18"/>
  <c r="H287" i="18" s="1"/>
  <c r="F230" i="18"/>
  <c r="H230" i="18" s="1"/>
  <c r="F224" i="18"/>
  <c r="H224" i="18" s="1"/>
  <c r="F216" i="18"/>
  <c r="H216" i="18" s="1"/>
  <c r="F138" i="18"/>
  <c r="H138" i="18" s="1"/>
  <c r="F76" i="18"/>
  <c r="H76" i="18" s="1"/>
  <c r="F74" i="18"/>
  <c r="H74" i="18" s="1"/>
  <c r="F72" i="18"/>
  <c r="H72" i="18" s="1"/>
  <c r="H268" i="17"/>
  <c r="D267" i="18" s="1"/>
  <c r="F267" i="18" s="1"/>
  <c r="H267" i="18" s="1"/>
  <c r="H278" i="17"/>
  <c r="H279" i="17"/>
  <c r="D278" i="18" s="1"/>
  <c r="F278" i="18" s="1"/>
  <c r="H278" i="18" s="1"/>
  <c r="H280" i="17"/>
  <c r="D279" i="18" s="1"/>
  <c r="F279" i="18" s="1"/>
  <c r="H279" i="18" s="1"/>
  <c r="F268" i="17"/>
  <c r="F269" i="17"/>
  <c r="H269" i="17" s="1"/>
  <c r="D268" i="18" s="1"/>
  <c r="F268" i="18" s="1"/>
  <c r="H268" i="18" s="1"/>
  <c r="F270" i="17"/>
  <c r="H270" i="17" s="1"/>
  <c r="D269" i="18" s="1"/>
  <c r="F269" i="18" s="1"/>
  <c r="H269" i="18" s="1"/>
  <c r="F271" i="17"/>
  <c r="H271" i="17" s="1"/>
  <c r="D270" i="18" s="1"/>
  <c r="F270" i="18" s="1"/>
  <c r="H270" i="18" s="1"/>
  <c r="F272" i="17"/>
  <c r="H272" i="17" s="1"/>
  <c r="D271" i="18" s="1"/>
  <c r="F271" i="18" s="1"/>
  <c r="H271" i="18" s="1"/>
  <c r="F273" i="17"/>
  <c r="H273" i="17" s="1"/>
  <c r="D272" i="18" s="1"/>
  <c r="F272" i="18" s="1"/>
  <c r="H272" i="18" s="1"/>
  <c r="F274" i="17"/>
  <c r="H274" i="17" s="1"/>
  <c r="D273" i="18" s="1"/>
  <c r="F273" i="18" s="1"/>
  <c r="H273" i="18" s="1"/>
  <c r="F275" i="17"/>
  <c r="H275" i="17" s="1"/>
  <c r="D274" i="18" s="1"/>
  <c r="F274" i="18" s="1"/>
  <c r="H274" i="18" s="1"/>
  <c r="F276" i="17"/>
  <c r="H276" i="17" s="1"/>
  <c r="D275" i="18" s="1"/>
  <c r="F275" i="18" s="1"/>
  <c r="H275" i="18" s="1"/>
  <c r="F277" i="17"/>
  <c r="H277" i="17" s="1"/>
  <c r="D276" i="18" s="1"/>
  <c r="F276" i="18" s="1"/>
  <c r="H276" i="18" s="1"/>
  <c r="F278" i="17"/>
  <c r="F279" i="17"/>
  <c r="F280" i="17"/>
  <c r="F281" i="17"/>
  <c r="H281" i="17" s="1"/>
  <c r="D280" i="18" s="1"/>
  <c r="F280" i="18" s="1"/>
  <c r="H280" i="18" s="1"/>
  <c r="F282" i="17"/>
  <c r="H282" i="17" s="1"/>
  <c r="D281" i="18" s="1"/>
  <c r="F281" i="18" s="1"/>
  <c r="H281" i="18" s="1"/>
  <c r="H295" i="17"/>
  <c r="D294" i="18" s="1"/>
  <c r="F294" i="18" s="1"/>
  <c r="H294" i="18" s="1"/>
  <c r="H294" i="17"/>
  <c r="D293" i="18" s="1"/>
  <c r="F293" i="18" s="1"/>
  <c r="H293" i="18" s="1"/>
  <c r="H293" i="17"/>
  <c r="D292" i="18" s="1"/>
  <c r="F292" i="18" s="1"/>
  <c r="H292" i="18" s="1"/>
  <c r="H292" i="17"/>
  <c r="D291" i="18" s="1"/>
  <c r="F291" i="18" s="1"/>
  <c r="H291" i="18" s="1"/>
  <c r="H289" i="17"/>
  <c r="D288" i="18" s="1"/>
  <c r="F288" i="18" s="1"/>
  <c r="H288" i="18" s="1"/>
  <c r="H283" i="17"/>
  <c r="D282" i="18" s="1"/>
  <c r="F282" i="18" s="1"/>
  <c r="H282" i="18" s="1"/>
  <c r="H267" i="17"/>
  <c r="D266" i="18" s="1"/>
  <c r="F266" i="18" s="1"/>
  <c r="H266" i="18" s="1"/>
  <c r="H266" i="17"/>
  <c r="H265" i="17"/>
  <c r="H263" i="17"/>
  <c r="D262" i="18" s="1"/>
  <c r="F262" i="18" s="1"/>
  <c r="H262" i="18" s="1"/>
  <c r="H262" i="17"/>
  <c r="D261" i="18" s="1"/>
  <c r="F261" i="18" s="1"/>
  <c r="H261" i="18" s="1"/>
  <c r="H258" i="17"/>
  <c r="D257" i="18" s="1"/>
  <c r="F257" i="18" s="1"/>
  <c r="H257" i="18" s="1"/>
  <c r="F292" i="17"/>
  <c r="F293" i="17"/>
  <c r="F259" i="17"/>
  <c r="H259" i="17" s="1"/>
  <c r="D258" i="18" s="1"/>
  <c r="F258" i="18" s="1"/>
  <c r="H258" i="18" s="1"/>
  <c r="F260" i="17"/>
  <c r="H260" i="17" s="1"/>
  <c r="D259" i="18" s="1"/>
  <c r="F259" i="18" s="1"/>
  <c r="H259" i="18" s="1"/>
  <c r="F261" i="17"/>
  <c r="H261" i="17" s="1"/>
  <c r="D260" i="18" s="1"/>
  <c r="F260" i="18" s="1"/>
  <c r="H260" i="18" s="1"/>
  <c r="F262" i="17"/>
  <c r="F263" i="17"/>
  <c r="F264" i="17"/>
  <c r="H264" i="17" s="1"/>
  <c r="D263" i="18" s="1"/>
  <c r="F263" i="18" s="1"/>
  <c r="H263" i="18" s="1"/>
  <c r="F265" i="17"/>
  <c r="F266" i="17"/>
  <c r="F267" i="17"/>
  <c r="F283" i="17"/>
  <c r="F284" i="17"/>
  <c r="H284" i="17" s="1"/>
  <c r="D283" i="18" s="1"/>
  <c r="F283" i="18" s="1"/>
  <c r="H283" i="18" s="1"/>
  <c r="F285" i="17"/>
  <c r="H285" i="17" s="1"/>
  <c r="D284" i="18" s="1"/>
  <c r="F284" i="18" s="1"/>
  <c r="H284" i="18" s="1"/>
  <c r="F286" i="17"/>
  <c r="H286" i="17" s="1"/>
  <c r="D285" i="18" s="1"/>
  <c r="F285" i="18" s="1"/>
  <c r="H285" i="18" s="1"/>
  <c r="F287" i="17"/>
  <c r="H287" i="17" s="1"/>
  <c r="D286" i="18" s="1"/>
  <c r="F286" i="18" s="1"/>
  <c r="H286" i="18" s="1"/>
  <c r="F288" i="17"/>
  <c r="H288" i="17" s="1"/>
  <c r="F289" i="17"/>
  <c r="F290" i="17"/>
  <c r="H290" i="17" s="1"/>
  <c r="D289" i="18" s="1"/>
  <c r="F289" i="18" s="1"/>
  <c r="H289" i="18" s="1"/>
  <c r="F291" i="17"/>
  <c r="H291" i="17" s="1"/>
  <c r="D290" i="18" s="1"/>
  <c r="F290" i="18" s="1"/>
  <c r="H290" i="18" s="1"/>
  <c r="F294" i="17"/>
  <c r="F295" i="17"/>
  <c r="F258" i="17"/>
  <c r="H246" i="17"/>
  <c r="H247" i="17"/>
  <c r="H248" i="17"/>
  <c r="H242" i="17"/>
  <c r="D241" i="18" s="1"/>
  <c r="F241" i="18" s="1"/>
  <c r="H241" i="18" s="1"/>
  <c r="F244" i="17"/>
  <c r="H244" i="17" s="1"/>
  <c r="D243" i="18" s="1"/>
  <c r="F243" i="18" s="1"/>
  <c r="H243" i="18" s="1"/>
  <c r="D244" i="19" s="1"/>
  <c r="F244" i="19" s="1"/>
  <c r="H244" i="19" s="1"/>
  <c r="F245" i="17"/>
  <c r="H245" i="17" s="1"/>
  <c r="D244" i="18" s="1"/>
  <c r="F244" i="18" s="1"/>
  <c r="F246" i="17"/>
  <c r="F247" i="17"/>
  <c r="F248" i="17"/>
  <c r="F243" i="17"/>
  <c r="H243" i="17" s="1"/>
  <c r="D242" i="18" s="1"/>
  <c r="F242" i="18" s="1"/>
  <c r="F242" i="17"/>
  <c r="J259" i="18" l="1"/>
  <c r="D260" i="19"/>
  <c r="F260" i="19" s="1"/>
  <c r="H260" i="19" s="1"/>
  <c r="J273" i="18"/>
  <c r="D274" i="19"/>
  <c r="F274" i="19" s="1"/>
  <c r="H274" i="19" s="1"/>
  <c r="J293" i="18"/>
  <c r="D294" i="19"/>
  <c r="F294" i="19" s="1"/>
  <c r="H294" i="19" s="1"/>
  <c r="J294" i="18"/>
  <c r="D295" i="19"/>
  <c r="F295" i="19" s="1"/>
  <c r="H295" i="19" s="1"/>
  <c r="J269" i="18"/>
  <c r="D270" i="19"/>
  <c r="F270" i="19" s="1"/>
  <c r="H270" i="19" s="1"/>
  <c r="J280" i="18"/>
  <c r="D281" i="19"/>
  <c r="F281" i="19" s="1"/>
  <c r="H281" i="19" s="1"/>
  <c r="J268" i="18"/>
  <c r="D269" i="19"/>
  <c r="F269" i="19" s="1"/>
  <c r="H269" i="19" s="1"/>
  <c r="J275" i="18"/>
  <c r="D276" i="19"/>
  <c r="F276" i="19" s="1"/>
  <c r="H276" i="19" s="1"/>
  <c r="J291" i="18"/>
  <c r="D292" i="19"/>
  <c r="F292" i="19" s="1"/>
  <c r="H292" i="19" s="1"/>
  <c r="J241" i="18"/>
  <c r="D242" i="19"/>
  <c r="F242" i="19" s="1"/>
  <c r="H242" i="19" s="1"/>
  <c r="J272" i="18"/>
  <c r="D273" i="19"/>
  <c r="F273" i="19" s="1"/>
  <c r="H273" i="19" s="1"/>
  <c r="J271" i="18"/>
  <c r="D272" i="19"/>
  <c r="F272" i="19" s="1"/>
  <c r="H272" i="19" s="1"/>
  <c r="J283" i="18"/>
  <c r="D284" i="19"/>
  <c r="F284" i="19" s="1"/>
  <c r="H284" i="19" s="1"/>
  <c r="J286" i="18"/>
  <c r="D287" i="19"/>
  <c r="F287" i="19" s="1"/>
  <c r="H287" i="19" s="1"/>
  <c r="J292" i="18"/>
  <c r="D293" i="19"/>
  <c r="F293" i="19" s="1"/>
  <c r="H293" i="19" s="1"/>
  <c r="J281" i="18"/>
  <c r="D282" i="19"/>
  <c r="F282" i="19" s="1"/>
  <c r="H282" i="19" s="1"/>
  <c r="J262" i="18"/>
  <c r="D263" i="19"/>
  <c r="F263" i="19" s="1"/>
  <c r="H263" i="19" s="1"/>
  <c r="D16" i="20"/>
  <c r="F16" i="20" s="1"/>
  <c r="H16" i="20" s="1"/>
  <c r="J16" i="19"/>
  <c r="J248" i="19"/>
  <c r="D248" i="20"/>
  <c r="F248" i="20" s="1"/>
  <c r="H248" i="20" s="1"/>
  <c r="J282" i="18"/>
  <c r="D283" i="19"/>
  <c r="F283" i="19" s="1"/>
  <c r="H283" i="19" s="1"/>
  <c r="J244" i="19"/>
  <c r="D244" i="20"/>
  <c r="F244" i="20" s="1"/>
  <c r="H244" i="20" s="1"/>
  <c r="J284" i="18"/>
  <c r="D285" i="19"/>
  <c r="F285" i="19" s="1"/>
  <c r="H285" i="19" s="1"/>
  <c r="J261" i="18"/>
  <c r="D262" i="19"/>
  <c r="F262" i="19" s="1"/>
  <c r="H262" i="19" s="1"/>
  <c r="J278" i="18"/>
  <c r="D279" i="19"/>
  <c r="F279" i="19" s="1"/>
  <c r="H279" i="19" s="1"/>
  <c r="J258" i="22"/>
  <c r="D259" i="23"/>
  <c r="F259" i="23" s="1"/>
  <c r="H259" i="23" s="1"/>
  <c r="J259" i="23" s="1"/>
  <c r="J267" i="18"/>
  <c r="D268" i="19"/>
  <c r="F268" i="19" s="1"/>
  <c r="H268" i="19" s="1"/>
  <c r="J274" i="18"/>
  <c r="D275" i="19"/>
  <c r="F275" i="19" s="1"/>
  <c r="H275" i="19" s="1"/>
  <c r="J133" i="18"/>
  <c r="D134" i="19"/>
  <c r="F134" i="19" s="1"/>
  <c r="H134" i="19" s="1"/>
  <c r="D134" i="20" s="1"/>
  <c r="F134" i="20" s="1"/>
  <c r="H134" i="20" s="1"/>
  <c r="J134" i="20" s="1"/>
  <c r="J270" i="18"/>
  <c r="D271" i="19"/>
  <c r="F271" i="19" s="1"/>
  <c r="H271" i="19" s="1"/>
  <c r="J279" i="18"/>
  <c r="D280" i="19"/>
  <c r="F280" i="19" s="1"/>
  <c r="H280" i="19" s="1"/>
  <c r="J263" i="18"/>
  <c r="D264" i="19"/>
  <c r="F264" i="19" s="1"/>
  <c r="H264" i="19" s="1"/>
  <c r="D15" i="20"/>
  <c r="F15" i="20" s="1"/>
  <c r="H15" i="20" s="1"/>
  <c r="J15" i="19"/>
  <c r="J289" i="18"/>
  <c r="D290" i="19"/>
  <c r="F290" i="19" s="1"/>
  <c r="H290" i="19" s="1"/>
  <c r="J266" i="18"/>
  <c r="D267" i="19"/>
  <c r="F267" i="19" s="1"/>
  <c r="H267" i="19" s="1"/>
  <c r="J276" i="18"/>
  <c r="D277" i="19"/>
  <c r="F277" i="19" s="1"/>
  <c r="H277" i="19" s="1"/>
  <c r="J277" i="18"/>
  <c r="D278" i="19"/>
  <c r="F278" i="19" s="1"/>
  <c r="H278" i="19" s="1"/>
  <c r="D156" i="23"/>
  <c r="F156" i="23" s="1"/>
  <c r="H156" i="23" s="1"/>
  <c r="J156" i="23" s="1"/>
  <c r="J156" i="22"/>
  <c r="J138" i="18"/>
  <c r="D139" i="19"/>
  <c r="F139" i="19" s="1"/>
  <c r="H139" i="19" s="1"/>
  <c r="D139" i="20" s="1"/>
  <c r="F139" i="20" s="1"/>
  <c r="H139" i="20" s="1"/>
  <c r="J218" i="18"/>
  <c r="D219" i="19"/>
  <c r="F219" i="19" s="1"/>
  <c r="H219" i="19" s="1"/>
  <c r="J219" i="19" s="1"/>
  <c r="J265" i="18"/>
  <c r="D266" i="19"/>
  <c r="F266" i="19" s="1"/>
  <c r="H266" i="19" s="1"/>
  <c r="J223" i="18"/>
  <c r="D224" i="19"/>
  <c r="F224" i="19" s="1"/>
  <c r="H224" i="19" s="1"/>
  <c r="J205" i="18"/>
  <c r="D206" i="19"/>
  <c r="F206" i="19" s="1"/>
  <c r="H206" i="19" s="1"/>
  <c r="J206" i="19" s="1"/>
  <c r="J134" i="18"/>
  <c r="D135" i="19"/>
  <c r="F135" i="19" s="1"/>
  <c r="H135" i="19" s="1"/>
  <c r="D135" i="20" s="1"/>
  <c r="F135" i="20" s="1"/>
  <c r="H135" i="20" s="1"/>
  <c r="J135" i="20" s="1"/>
  <c r="D295" i="23"/>
  <c r="F295" i="23" s="1"/>
  <c r="H295" i="23" s="1"/>
  <c r="J295" i="23" s="1"/>
  <c r="J294" i="22"/>
  <c r="J231" i="18"/>
  <c r="D232" i="19"/>
  <c r="F232" i="19" s="1"/>
  <c r="H232" i="19" s="1"/>
  <c r="J225" i="18"/>
  <c r="D226" i="19"/>
  <c r="F226" i="19" s="1"/>
  <c r="H226" i="19" s="1"/>
  <c r="J17" i="22"/>
  <c r="D17" i="23"/>
  <c r="F17" i="23" s="1"/>
  <c r="H17" i="23" s="1"/>
  <c r="J17" i="23" s="1"/>
  <c r="J141" i="18"/>
  <c r="D142" i="19"/>
  <c r="F142" i="19" s="1"/>
  <c r="H142" i="19" s="1"/>
  <c r="J139" i="18"/>
  <c r="D140" i="19"/>
  <c r="F140" i="19" s="1"/>
  <c r="H140" i="19" s="1"/>
  <c r="D140" i="20" s="1"/>
  <c r="F140" i="20" s="1"/>
  <c r="H140" i="20" s="1"/>
  <c r="J140" i="20" s="1"/>
  <c r="D298" i="23"/>
  <c r="F298" i="23" s="1"/>
  <c r="H298" i="23" s="1"/>
  <c r="J298" i="23" s="1"/>
  <c r="J297" i="22"/>
  <c r="J215" i="18"/>
  <c r="D216" i="19"/>
  <c r="F216" i="19" s="1"/>
  <c r="H216" i="19" s="1"/>
  <c r="J72" i="18"/>
  <c r="D73" i="19"/>
  <c r="F73" i="19" s="1"/>
  <c r="H73" i="19" s="1"/>
  <c r="J222" i="18"/>
  <c r="D223" i="19"/>
  <c r="F223" i="19" s="1"/>
  <c r="H223" i="19" s="1"/>
  <c r="J163" i="22"/>
  <c r="D163" i="23"/>
  <c r="F163" i="23" s="1"/>
  <c r="H163" i="23" s="1"/>
  <c r="J163" i="23" s="1"/>
  <c r="J287" i="18"/>
  <c r="D288" i="19"/>
  <c r="F288" i="19" s="1"/>
  <c r="H288" i="19" s="1"/>
  <c r="F286" i="22"/>
  <c r="H286" i="22" s="1"/>
  <c r="D287" i="23" s="1"/>
  <c r="F287" i="23" s="1"/>
  <c r="H287" i="23" s="1"/>
  <c r="J287" i="23" s="1"/>
  <c r="J284" i="22"/>
  <c r="D285" i="23"/>
  <c r="F285" i="23" s="1"/>
  <c r="H285" i="23" s="1"/>
  <c r="J285" i="23" s="1"/>
  <c r="J227" i="18"/>
  <c r="D228" i="19"/>
  <c r="F228" i="19" s="1"/>
  <c r="H228" i="19" s="1"/>
  <c r="J74" i="18"/>
  <c r="D75" i="19"/>
  <c r="F75" i="19" s="1"/>
  <c r="H75" i="19" s="1"/>
  <c r="J135" i="18"/>
  <c r="D136" i="19"/>
  <c r="F136" i="19" s="1"/>
  <c r="H136" i="19" s="1"/>
  <c r="J76" i="18"/>
  <c r="D77" i="19"/>
  <c r="F77" i="19" s="1"/>
  <c r="H77" i="19" s="1"/>
  <c r="J100" i="22"/>
  <c r="J84" i="22"/>
  <c r="J230" i="18"/>
  <c r="D231" i="19"/>
  <c r="F231" i="19" s="1"/>
  <c r="H231" i="19" s="1"/>
  <c r="J231" i="19" s="1"/>
  <c r="J246" i="19"/>
  <c r="D246" i="20"/>
  <c r="F246" i="20" s="1"/>
  <c r="H246" i="20" s="1"/>
  <c r="J216" i="18"/>
  <c r="D217" i="19"/>
  <c r="F217" i="19" s="1"/>
  <c r="H217" i="19" s="1"/>
  <c r="J77" i="18"/>
  <c r="D78" i="19"/>
  <c r="F78" i="19" s="1"/>
  <c r="H78" i="19" s="1"/>
  <c r="J78" i="19" s="1"/>
  <c r="J228" i="18"/>
  <c r="D229" i="19"/>
  <c r="F229" i="19" s="1"/>
  <c r="H229" i="19" s="1"/>
  <c r="J229" i="19" s="1"/>
  <c r="F137" i="22"/>
  <c r="H137" i="22" s="1"/>
  <c r="D137" i="23" s="1"/>
  <c r="F137" i="23" s="1"/>
  <c r="H137" i="23" s="1"/>
  <c r="J137" i="23" s="1"/>
  <c r="J289" i="22"/>
  <c r="D290" i="23"/>
  <c r="F290" i="23" s="1"/>
  <c r="H290" i="23" s="1"/>
  <c r="J290" i="23" s="1"/>
  <c r="J217" i="18"/>
  <c r="D218" i="19"/>
  <c r="F218" i="19" s="1"/>
  <c r="H218" i="19" s="1"/>
  <c r="J149" i="22"/>
  <c r="J213" i="18"/>
  <c r="D214" i="19"/>
  <c r="F214" i="19" s="1"/>
  <c r="H214" i="19" s="1"/>
  <c r="J224" i="18"/>
  <c r="D225" i="19"/>
  <c r="F225" i="19" s="1"/>
  <c r="H225" i="19" s="1"/>
  <c r="J73" i="18"/>
  <c r="D74" i="19"/>
  <c r="F74" i="19" s="1"/>
  <c r="H74" i="19" s="1"/>
  <c r="J287" i="22"/>
  <c r="J290" i="18"/>
  <c r="D291" i="19"/>
  <c r="F291" i="19" s="1"/>
  <c r="H291" i="19" s="1"/>
  <c r="J288" i="18"/>
  <c r="D289" i="19"/>
  <c r="F289" i="19" s="1"/>
  <c r="H289" i="19" s="1"/>
  <c r="J285" i="18"/>
  <c r="D286" i="19"/>
  <c r="F286" i="19" s="1"/>
  <c r="H286" i="19" s="1"/>
  <c r="J264" i="18"/>
  <c r="D265" i="19"/>
  <c r="F265" i="19" s="1"/>
  <c r="H265" i="19" s="1"/>
  <c r="J260" i="18"/>
  <c r="D261" i="19"/>
  <c r="F261" i="19" s="1"/>
  <c r="H261" i="19" s="1"/>
  <c r="J258" i="18"/>
  <c r="D259" i="19"/>
  <c r="F259" i="19" s="1"/>
  <c r="H259" i="19" s="1"/>
  <c r="J257" i="18"/>
  <c r="I295" i="18" s="1"/>
  <c r="D258" i="19"/>
  <c r="F258" i="19" s="1"/>
  <c r="H258" i="19" s="1"/>
  <c r="J15" i="18"/>
  <c r="J16" i="18"/>
  <c r="H246" i="18"/>
  <c r="D247" i="19" s="1"/>
  <c r="F247" i="19" s="1"/>
  <c r="H247" i="19" s="1"/>
  <c r="H242" i="18"/>
  <c r="H244" i="18"/>
  <c r="J245" i="18"/>
  <c r="J243" i="18"/>
  <c r="J247" i="18"/>
  <c r="H205" i="17"/>
  <c r="H213" i="17"/>
  <c r="J213" i="17" s="1"/>
  <c r="H214" i="17"/>
  <c r="J214" i="17" s="1"/>
  <c r="H215" i="17"/>
  <c r="J215" i="17" s="1"/>
  <c r="H216" i="17"/>
  <c r="J216" i="17" s="1"/>
  <c r="H217" i="17"/>
  <c r="H225" i="17"/>
  <c r="J225" i="17" s="1"/>
  <c r="H226" i="17"/>
  <c r="J226" i="17" s="1"/>
  <c r="H227" i="17"/>
  <c r="D229" i="18" s="1"/>
  <c r="F229" i="18" s="1"/>
  <c r="H229" i="18" s="1"/>
  <c r="H228" i="17"/>
  <c r="J228" i="17" s="1"/>
  <c r="H229" i="17"/>
  <c r="J229" i="17" s="1"/>
  <c r="F205" i="17"/>
  <c r="F206" i="17"/>
  <c r="H206" i="17" s="1"/>
  <c r="F207" i="17"/>
  <c r="H207" i="17" s="1"/>
  <c r="F208" i="17"/>
  <c r="H208" i="17" s="1"/>
  <c r="F209" i="17"/>
  <c r="H209" i="17" s="1"/>
  <c r="F210" i="17"/>
  <c r="H210" i="17" s="1"/>
  <c r="F211" i="17"/>
  <c r="H211" i="17" s="1"/>
  <c r="J211" i="17" s="1"/>
  <c r="F212" i="17"/>
  <c r="H212" i="17" s="1"/>
  <c r="F213" i="17"/>
  <c r="F214" i="17"/>
  <c r="F215" i="17"/>
  <c r="F216" i="17"/>
  <c r="F217" i="17"/>
  <c r="F218" i="17"/>
  <c r="H218" i="17" s="1"/>
  <c r="F219" i="17"/>
  <c r="H219" i="17" s="1"/>
  <c r="F220" i="17"/>
  <c r="H220" i="17" s="1"/>
  <c r="J220" i="17" s="1"/>
  <c r="F221" i="17"/>
  <c r="H221" i="17" s="1"/>
  <c r="J221" i="17" s="1"/>
  <c r="F222" i="17"/>
  <c r="H222" i="17" s="1"/>
  <c r="J222" i="17" s="1"/>
  <c r="F223" i="17"/>
  <c r="H223" i="17" s="1"/>
  <c r="J223" i="17" s="1"/>
  <c r="F224" i="17"/>
  <c r="H224" i="17" s="1"/>
  <c r="F225" i="17"/>
  <c r="F226" i="17"/>
  <c r="F227" i="17"/>
  <c r="F228" i="17"/>
  <c r="F229" i="17"/>
  <c r="F230" i="17"/>
  <c r="H230" i="17" s="1"/>
  <c r="J230" i="17" s="1"/>
  <c r="F231" i="17"/>
  <c r="H231" i="17" s="1"/>
  <c r="J231" i="17" s="1"/>
  <c r="F232" i="17"/>
  <c r="H232" i="17" s="1"/>
  <c r="J232" i="17" s="1"/>
  <c r="F204" i="17"/>
  <c r="H204" i="17" s="1"/>
  <c r="H136" i="17"/>
  <c r="D136" i="18" s="1"/>
  <c r="F136" i="18" s="1"/>
  <c r="H136" i="18" s="1"/>
  <c r="H137" i="17"/>
  <c r="D137" i="18" s="1"/>
  <c r="F137" i="18" s="1"/>
  <c r="H137" i="18" s="1"/>
  <c r="H138" i="17"/>
  <c r="J138" i="17" s="1"/>
  <c r="H144" i="17"/>
  <c r="D142" i="18" s="1"/>
  <c r="F142" i="18" s="1"/>
  <c r="H142" i="18" s="1"/>
  <c r="H145" i="17"/>
  <c r="D143" i="18" s="1"/>
  <c r="F143" i="18" s="1"/>
  <c r="H143" i="18" s="1"/>
  <c r="H146" i="17"/>
  <c r="H147" i="17"/>
  <c r="D145" i="18" s="1"/>
  <c r="F145" i="18" s="1"/>
  <c r="H145" i="18" s="1"/>
  <c r="H148" i="17"/>
  <c r="D146" i="18" s="1"/>
  <c r="F146" i="18" s="1"/>
  <c r="H146" i="18" s="1"/>
  <c r="H149" i="17"/>
  <c r="D147" i="18" s="1"/>
  <c r="F147" i="18" s="1"/>
  <c r="H147" i="18" s="1"/>
  <c r="H150" i="17"/>
  <c r="H156" i="17"/>
  <c r="D154" i="18" s="1"/>
  <c r="F154" i="18" s="1"/>
  <c r="H154" i="18" s="1"/>
  <c r="H157" i="17"/>
  <c r="D155" i="18" s="1"/>
  <c r="F155" i="18" s="1"/>
  <c r="H155" i="18" s="1"/>
  <c r="H158" i="17"/>
  <c r="H159" i="17"/>
  <c r="D157" i="18" s="1"/>
  <c r="F157" i="18" s="1"/>
  <c r="H157" i="18" s="1"/>
  <c r="H160" i="17"/>
  <c r="D158" i="18" s="1"/>
  <c r="F158" i="18" s="1"/>
  <c r="H158" i="18" s="1"/>
  <c r="H161" i="17"/>
  <c r="D159" i="18" s="1"/>
  <c r="F159" i="18" s="1"/>
  <c r="H159" i="18" s="1"/>
  <c r="H162" i="17"/>
  <c r="H168" i="17"/>
  <c r="D166" i="18" s="1"/>
  <c r="F166" i="18" s="1"/>
  <c r="H166" i="18" s="1"/>
  <c r="H169" i="17"/>
  <c r="D167" i="18" s="1"/>
  <c r="F167" i="18" s="1"/>
  <c r="H167" i="18" s="1"/>
  <c r="H170" i="17"/>
  <c r="H171" i="17"/>
  <c r="D169" i="18" s="1"/>
  <c r="F169" i="18" s="1"/>
  <c r="H169" i="18" s="1"/>
  <c r="H172" i="17"/>
  <c r="D170" i="18" s="1"/>
  <c r="F170" i="18" s="1"/>
  <c r="H170" i="18" s="1"/>
  <c r="H173" i="17"/>
  <c r="D171" i="18" s="1"/>
  <c r="F171" i="18" s="1"/>
  <c r="H171" i="18" s="1"/>
  <c r="H174" i="17"/>
  <c r="H180" i="17"/>
  <c r="D178" i="18" s="1"/>
  <c r="F178" i="18" s="1"/>
  <c r="H178" i="18" s="1"/>
  <c r="H181" i="17"/>
  <c r="D179" i="18" s="1"/>
  <c r="F179" i="18" s="1"/>
  <c r="H179" i="18" s="1"/>
  <c r="H182" i="17"/>
  <c r="H183" i="17"/>
  <c r="H184" i="17"/>
  <c r="D182" i="18" s="1"/>
  <c r="F182" i="18" s="1"/>
  <c r="H182" i="18" s="1"/>
  <c r="H185" i="17"/>
  <c r="D183" i="18" s="1"/>
  <c r="F183" i="18" s="1"/>
  <c r="H183" i="18" s="1"/>
  <c r="H186" i="17"/>
  <c r="H192" i="17"/>
  <c r="D190" i="18" s="1"/>
  <c r="F190" i="18" s="1"/>
  <c r="H190" i="18" s="1"/>
  <c r="H193" i="17"/>
  <c r="D191" i="18" s="1"/>
  <c r="F191" i="18" s="1"/>
  <c r="H191" i="18" s="1"/>
  <c r="H194" i="17"/>
  <c r="H195" i="17"/>
  <c r="H196" i="17"/>
  <c r="D194" i="18" s="1"/>
  <c r="F194" i="18" s="1"/>
  <c r="H194" i="18" s="1"/>
  <c r="H197" i="17"/>
  <c r="D195" i="18" s="1"/>
  <c r="F195" i="18" s="1"/>
  <c r="H195" i="18" s="1"/>
  <c r="H198" i="17"/>
  <c r="F136" i="17"/>
  <c r="F137" i="17"/>
  <c r="F138" i="17"/>
  <c r="F139" i="17"/>
  <c r="H139" i="17" s="1"/>
  <c r="J139" i="17" s="1"/>
  <c r="F140" i="17"/>
  <c r="H140" i="17" s="1"/>
  <c r="F141" i="17"/>
  <c r="H141" i="17" s="1"/>
  <c r="J141" i="17" s="1"/>
  <c r="F142" i="17"/>
  <c r="H142" i="17" s="1"/>
  <c r="J142" i="17" s="1"/>
  <c r="F143" i="17"/>
  <c r="H143" i="17" s="1"/>
  <c r="J143" i="17" s="1"/>
  <c r="F144" i="17"/>
  <c r="F145" i="17"/>
  <c r="F146" i="17"/>
  <c r="F147" i="17"/>
  <c r="F148" i="17"/>
  <c r="F149" i="17"/>
  <c r="F150" i="17"/>
  <c r="F151" i="17"/>
  <c r="H151" i="17" s="1"/>
  <c r="F152" i="17"/>
  <c r="H152" i="17" s="1"/>
  <c r="F153" i="17"/>
  <c r="H153" i="17" s="1"/>
  <c r="F154" i="17"/>
  <c r="H154" i="17" s="1"/>
  <c r="F155" i="17"/>
  <c r="H155" i="17" s="1"/>
  <c r="F156" i="17"/>
  <c r="F157" i="17"/>
  <c r="F158" i="17"/>
  <c r="F159" i="17"/>
  <c r="F160" i="17"/>
  <c r="F161" i="17"/>
  <c r="F162" i="17"/>
  <c r="F163" i="17"/>
  <c r="H163" i="17" s="1"/>
  <c r="F164" i="17"/>
  <c r="H164" i="17" s="1"/>
  <c r="F165" i="17"/>
  <c r="H165" i="17" s="1"/>
  <c r="F166" i="17"/>
  <c r="H166" i="17" s="1"/>
  <c r="F167" i="17"/>
  <c r="H167" i="17" s="1"/>
  <c r="F168" i="17"/>
  <c r="F169" i="17"/>
  <c r="F170" i="17"/>
  <c r="F171" i="17"/>
  <c r="F172" i="17"/>
  <c r="F173" i="17"/>
  <c r="F174" i="17"/>
  <c r="F175" i="17"/>
  <c r="H175" i="17" s="1"/>
  <c r="F176" i="17"/>
  <c r="H176" i="17" s="1"/>
  <c r="F177" i="17"/>
  <c r="H177" i="17" s="1"/>
  <c r="F178" i="17"/>
  <c r="H178" i="17" s="1"/>
  <c r="F179" i="17"/>
  <c r="H179" i="17" s="1"/>
  <c r="F180" i="17"/>
  <c r="F181" i="17"/>
  <c r="F182" i="17"/>
  <c r="F183" i="17"/>
  <c r="F184" i="17"/>
  <c r="F185" i="17"/>
  <c r="F186" i="17"/>
  <c r="F187" i="17"/>
  <c r="H187" i="17" s="1"/>
  <c r="F188" i="17"/>
  <c r="H188" i="17" s="1"/>
  <c r="F189" i="17"/>
  <c r="H189" i="17" s="1"/>
  <c r="F190" i="17"/>
  <c r="H190" i="17" s="1"/>
  <c r="F191" i="17"/>
  <c r="H191" i="17" s="1"/>
  <c r="F192" i="17"/>
  <c r="F193" i="17"/>
  <c r="F194" i="17"/>
  <c r="F195" i="17"/>
  <c r="F196" i="17"/>
  <c r="F197" i="17"/>
  <c r="F198" i="17"/>
  <c r="F199" i="17"/>
  <c r="H199" i="17" s="1"/>
  <c r="F200" i="17"/>
  <c r="H200" i="17" s="1"/>
  <c r="F201" i="17"/>
  <c r="H201" i="17" s="1"/>
  <c r="F202" i="17"/>
  <c r="H202" i="17" s="1"/>
  <c r="H73" i="17"/>
  <c r="J73" i="17" s="1"/>
  <c r="H75" i="17"/>
  <c r="H80" i="17"/>
  <c r="D80" i="18" s="1"/>
  <c r="F80" i="18" s="1"/>
  <c r="H80" i="18" s="1"/>
  <c r="H85" i="17"/>
  <c r="H87" i="17"/>
  <c r="D87" i="18" s="1"/>
  <c r="F87" i="18" s="1"/>
  <c r="H87" i="18" s="1"/>
  <c r="H92" i="17"/>
  <c r="D92" i="18" s="1"/>
  <c r="F92" i="18" s="1"/>
  <c r="H92" i="18" s="1"/>
  <c r="H97" i="17"/>
  <c r="H99" i="17"/>
  <c r="D99" i="18" s="1"/>
  <c r="F99" i="18" s="1"/>
  <c r="H99" i="18" s="1"/>
  <c r="H104" i="17"/>
  <c r="D104" i="18" s="1"/>
  <c r="F104" i="18" s="1"/>
  <c r="H104" i="18" s="1"/>
  <c r="H109" i="17"/>
  <c r="H111" i="17"/>
  <c r="D111" i="18" s="1"/>
  <c r="F111" i="18" s="1"/>
  <c r="H111" i="18" s="1"/>
  <c r="H116" i="17"/>
  <c r="D116" i="18" s="1"/>
  <c r="F116" i="18" s="1"/>
  <c r="H116" i="18" s="1"/>
  <c r="H121" i="17"/>
  <c r="H123" i="17"/>
  <c r="D123" i="18" s="1"/>
  <c r="F123" i="18" s="1"/>
  <c r="H123" i="18" s="1"/>
  <c r="H128" i="17"/>
  <c r="D128" i="18" s="1"/>
  <c r="F128" i="18" s="1"/>
  <c r="H128" i="18" s="1"/>
  <c r="H72" i="17"/>
  <c r="F73" i="17"/>
  <c r="F74" i="17"/>
  <c r="H74" i="17" s="1"/>
  <c r="J74" i="17" s="1"/>
  <c r="F75" i="17"/>
  <c r="F76" i="17"/>
  <c r="H76" i="17" s="1"/>
  <c r="J76" i="17" s="1"/>
  <c r="F77" i="17"/>
  <c r="H77" i="17" s="1"/>
  <c r="J77" i="17" s="1"/>
  <c r="F78" i="17"/>
  <c r="H78" i="17" s="1"/>
  <c r="F79" i="17"/>
  <c r="H79" i="17" s="1"/>
  <c r="F80" i="17"/>
  <c r="F81" i="17"/>
  <c r="H81" i="17" s="1"/>
  <c r="F82" i="17"/>
  <c r="H82" i="17" s="1"/>
  <c r="F83" i="17"/>
  <c r="H83" i="17" s="1"/>
  <c r="F84" i="17"/>
  <c r="H84" i="17" s="1"/>
  <c r="F85" i="17"/>
  <c r="F86" i="17"/>
  <c r="H86" i="17" s="1"/>
  <c r="F87" i="17"/>
  <c r="F88" i="17"/>
  <c r="H88" i="17" s="1"/>
  <c r="F89" i="17"/>
  <c r="H89" i="17" s="1"/>
  <c r="F90" i="17"/>
  <c r="H90" i="17" s="1"/>
  <c r="F91" i="17"/>
  <c r="H91" i="17" s="1"/>
  <c r="F92" i="17"/>
  <c r="F93" i="17"/>
  <c r="H93" i="17" s="1"/>
  <c r="F94" i="17"/>
  <c r="H94" i="17" s="1"/>
  <c r="F95" i="17"/>
  <c r="H95" i="17" s="1"/>
  <c r="F96" i="17"/>
  <c r="H96" i="17" s="1"/>
  <c r="F97" i="17"/>
  <c r="F98" i="17"/>
  <c r="H98" i="17" s="1"/>
  <c r="F99" i="17"/>
  <c r="F100" i="17"/>
  <c r="H100" i="17" s="1"/>
  <c r="F101" i="17"/>
  <c r="H101" i="17" s="1"/>
  <c r="F102" i="17"/>
  <c r="H102" i="17" s="1"/>
  <c r="F103" i="17"/>
  <c r="H103" i="17" s="1"/>
  <c r="F104" i="17"/>
  <c r="F105" i="17"/>
  <c r="H105" i="17" s="1"/>
  <c r="F106" i="17"/>
  <c r="H106" i="17" s="1"/>
  <c r="F107" i="17"/>
  <c r="H107" i="17" s="1"/>
  <c r="F108" i="17"/>
  <c r="H108" i="17" s="1"/>
  <c r="F109" i="17"/>
  <c r="F110" i="17"/>
  <c r="H110" i="17" s="1"/>
  <c r="F111" i="17"/>
  <c r="F112" i="17"/>
  <c r="H112" i="17" s="1"/>
  <c r="F113" i="17"/>
  <c r="H113" i="17" s="1"/>
  <c r="F114" i="17"/>
  <c r="H114" i="17" s="1"/>
  <c r="F115" i="17"/>
  <c r="H115" i="17" s="1"/>
  <c r="F116" i="17"/>
  <c r="F117" i="17"/>
  <c r="H117" i="17" s="1"/>
  <c r="F118" i="17"/>
  <c r="H118" i="17" s="1"/>
  <c r="F119" i="17"/>
  <c r="H119" i="17" s="1"/>
  <c r="F120" i="17"/>
  <c r="H120" i="17" s="1"/>
  <c r="F121" i="17"/>
  <c r="F122" i="17"/>
  <c r="H122" i="17" s="1"/>
  <c r="F123" i="17"/>
  <c r="F124" i="17"/>
  <c r="H124" i="17" s="1"/>
  <c r="F125" i="17"/>
  <c r="H125" i="17" s="1"/>
  <c r="F126" i="17"/>
  <c r="H126" i="17" s="1"/>
  <c r="F127" i="17"/>
  <c r="H127" i="17" s="1"/>
  <c r="F128" i="17"/>
  <c r="F129" i="17"/>
  <c r="H129" i="17" s="1"/>
  <c r="F130" i="17"/>
  <c r="H130" i="17" s="1"/>
  <c r="F131" i="17"/>
  <c r="H131" i="17" s="1"/>
  <c r="F132" i="17"/>
  <c r="H132" i="17" s="1"/>
  <c r="F72" i="17"/>
  <c r="H29" i="17"/>
  <c r="D30" i="18" s="1"/>
  <c r="F30" i="18" s="1"/>
  <c r="H30" i="18" s="1"/>
  <c r="H30" i="17"/>
  <c r="D31" i="18" s="1"/>
  <c r="F31" i="18" s="1"/>
  <c r="H31" i="18" s="1"/>
  <c r="H31" i="17"/>
  <c r="H34" i="17"/>
  <c r="D35" i="18" s="1"/>
  <c r="F35" i="18" s="1"/>
  <c r="H35" i="18" s="1"/>
  <c r="H35" i="17"/>
  <c r="H36" i="17"/>
  <c r="D37" i="18" s="1"/>
  <c r="F37" i="18" s="1"/>
  <c r="H37" i="18" s="1"/>
  <c r="H41" i="17"/>
  <c r="D42" i="18" s="1"/>
  <c r="F42" i="18" s="1"/>
  <c r="H42" i="18" s="1"/>
  <c r="H42" i="17"/>
  <c r="D43" i="18" s="1"/>
  <c r="F43" i="18" s="1"/>
  <c r="H43" i="18" s="1"/>
  <c r="H43" i="17"/>
  <c r="H46" i="17"/>
  <c r="D47" i="18" s="1"/>
  <c r="F47" i="18" s="1"/>
  <c r="H47" i="18" s="1"/>
  <c r="H47" i="17"/>
  <c r="H48" i="17"/>
  <c r="D49" i="18" s="1"/>
  <c r="F49" i="18" s="1"/>
  <c r="H49" i="18" s="1"/>
  <c r="H53" i="17"/>
  <c r="D54" i="18" s="1"/>
  <c r="F54" i="18" s="1"/>
  <c r="H54" i="18" s="1"/>
  <c r="H54" i="17"/>
  <c r="D55" i="18" s="1"/>
  <c r="F55" i="18" s="1"/>
  <c r="H55" i="18" s="1"/>
  <c r="H55" i="17"/>
  <c r="H58" i="17"/>
  <c r="D59" i="18" s="1"/>
  <c r="F59" i="18" s="1"/>
  <c r="H59" i="18" s="1"/>
  <c r="H59" i="17"/>
  <c r="H60" i="17"/>
  <c r="D61" i="18" s="1"/>
  <c r="F61" i="18" s="1"/>
  <c r="H61" i="18" s="1"/>
  <c r="H65" i="17"/>
  <c r="H66" i="17"/>
  <c r="D67" i="18" s="1"/>
  <c r="F67" i="18" s="1"/>
  <c r="H67" i="18" s="1"/>
  <c r="H67" i="17"/>
  <c r="H70" i="17"/>
  <c r="D71" i="18" s="1"/>
  <c r="F71" i="18" s="1"/>
  <c r="H71" i="18" s="1"/>
  <c r="H25" i="17"/>
  <c r="D26" i="18" s="1"/>
  <c r="F26" i="18" s="1"/>
  <c r="H26" i="18" s="1"/>
  <c r="F26" i="17"/>
  <c r="H26" i="17" s="1"/>
  <c r="F27" i="17"/>
  <c r="H27" i="17" s="1"/>
  <c r="F28" i="17"/>
  <c r="H28" i="17" s="1"/>
  <c r="F29" i="17"/>
  <c r="F30" i="17"/>
  <c r="F31" i="17"/>
  <c r="F32" i="17"/>
  <c r="H32" i="17" s="1"/>
  <c r="F33" i="17"/>
  <c r="H33" i="17" s="1"/>
  <c r="F34" i="17"/>
  <c r="F35" i="17"/>
  <c r="F36" i="17"/>
  <c r="F37" i="17"/>
  <c r="H37" i="17" s="1"/>
  <c r="F38" i="17"/>
  <c r="H38" i="17" s="1"/>
  <c r="F39" i="17"/>
  <c r="H39" i="17" s="1"/>
  <c r="F40" i="17"/>
  <c r="H40" i="17" s="1"/>
  <c r="F41" i="17"/>
  <c r="F42" i="17"/>
  <c r="F43" i="17"/>
  <c r="F44" i="17"/>
  <c r="H44" i="17" s="1"/>
  <c r="F45" i="17"/>
  <c r="H45" i="17" s="1"/>
  <c r="F46" i="17"/>
  <c r="F47" i="17"/>
  <c r="F48" i="17"/>
  <c r="F49" i="17"/>
  <c r="H49" i="17" s="1"/>
  <c r="F50" i="17"/>
  <c r="H50" i="17" s="1"/>
  <c r="F51" i="17"/>
  <c r="H51" i="17" s="1"/>
  <c r="F52" i="17"/>
  <c r="H52" i="17" s="1"/>
  <c r="F53" i="17"/>
  <c r="F54" i="17"/>
  <c r="F55" i="17"/>
  <c r="F56" i="17"/>
  <c r="H56" i="17" s="1"/>
  <c r="F57" i="17"/>
  <c r="H57" i="17" s="1"/>
  <c r="F58" i="17"/>
  <c r="F59" i="17"/>
  <c r="F60" i="17"/>
  <c r="F61" i="17"/>
  <c r="H61" i="17" s="1"/>
  <c r="F62" i="17"/>
  <c r="H62" i="17" s="1"/>
  <c r="F63" i="17"/>
  <c r="H63" i="17" s="1"/>
  <c r="F64" i="17"/>
  <c r="H64" i="17" s="1"/>
  <c r="F65" i="17"/>
  <c r="F66" i="17"/>
  <c r="F67" i="17"/>
  <c r="F68" i="17"/>
  <c r="H68" i="17" s="1"/>
  <c r="F69" i="17"/>
  <c r="H69" i="17" s="1"/>
  <c r="F70" i="17"/>
  <c r="F25" i="17"/>
  <c r="H10" i="17"/>
  <c r="H11" i="17"/>
  <c r="D11" i="18" s="1"/>
  <c r="F11" i="18" s="1"/>
  <c r="H11" i="18" s="1"/>
  <c r="H12" i="17"/>
  <c r="F10" i="17"/>
  <c r="F11" i="17"/>
  <c r="F12" i="17"/>
  <c r="F13" i="17"/>
  <c r="H13" i="17" s="1"/>
  <c r="F14" i="17"/>
  <c r="H14" i="17" s="1"/>
  <c r="F9" i="17"/>
  <c r="H9" i="17" s="1"/>
  <c r="J295" i="17"/>
  <c r="J294" i="17"/>
  <c r="J293" i="17"/>
  <c r="J292" i="17"/>
  <c r="J291" i="17"/>
  <c r="J290" i="17"/>
  <c r="J289" i="17"/>
  <c r="J288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48" i="17"/>
  <c r="J247" i="17"/>
  <c r="J246" i="17"/>
  <c r="J245" i="17"/>
  <c r="J244" i="17"/>
  <c r="J243" i="17"/>
  <c r="J242" i="17"/>
  <c r="J227" i="17"/>
  <c r="J180" i="17"/>
  <c r="J168" i="17"/>
  <c r="J161" i="17"/>
  <c r="J160" i="17"/>
  <c r="J147" i="17"/>
  <c r="J145" i="17"/>
  <c r="J144" i="17"/>
  <c r="J135" i="17"/>
  <c r="J123" i="17"/>
  <c r="J111" i="17"/>
  <c r="J99" i="17"/>
  <c r="J87" i="17"/>
  <c r="J75" i="17"/>
  <c r="J72" i="17"/>
  <c r="J54" i="17"/>
  <c r="J53" i="17"/>
  <c r="J42" i="17"/>
  <c r="J36" i="17"/>
  <c r="J29" i="17"/>
  <c r="H259" i="16"/>
  <c r="J259" i="16" s="1"/>
  <c r="H260" i="16"/>
  <c r="J260" i="16" s="1"/>
  <c r="J270" i="16"/>
  <c r="J271" i="16"/>
  <c r="J274" i="16"/>
  <c r="J275" i="16"/>
  <c r="J278" i="16"/>
  <c r="J279" i="16"/>
  <c r="J282" i="16"/>
  <c r="H285" i="16"/>
  <c r="J285" i="16" s="1"/>
  <c r="H286" i="16"/>
  <c r="J286" i="16" s="1"/>
  <c r="H287" i="16"/>
  <c r="J287" i="16" s="1"/>
  <c r="H291" i="16"/>
  <c r="J291" i="16" s="1"/>
  <c r="H292" i="16"/>
  <c r="H293" i="16"/>
  <c r="J293" i="16" s="1"/>
  <c r="F259" i="16"/>
  <c r="F260" i="16"/>
  <c r="F261" i="16"/>
  <c r="H261" i="16" s="1"/>
  <c r="J261" i="16" s="1"/>
  <c r="F262" i="16"/>
  <c r="H262" i="16" s="1"/>
  <c r="J262" i="16" s="1"/>
  <c r="F263" i="16"/>
  <c r="H263" i="16" s="1"/>
  <c r="J263" i="16" s="1"/>
  <c r="F264" i="16"/>
  <c r="H264" i="16" s="1"/>
  <c r="J264" i="16" s="1"/>
  <c r="F265" i="16"/>
  <c r="H265" i="16" s="1"/>
  <c r="J265" i="16" s="1"/>
  <c r="F266" i="16"/>
  <c r="H266" i="16" s="1"/>
  <c r="J266" i="16" s="1"/>
  <c r="F267" i="16"/>
  <c r="H267" i="16" s="1"/>
  <c r="J267" i="16" s="1"/>
  <c r="F283" i="16"/>
  <c r="H283" i="16" s="1"/>
  <c r="J283" i="16" s="1"/>
  <c r="F284" i="16"/>
  <c r="H284" i="16" s="1"/>
  <c r="J284" i="16" s="1"/>
  <c r="F285" i="16"/>
  <c r="F286" i="16"/>
  <c r="F287" i="16"/>
  <c r="F289" i="16"/>
  <c r="H289" i="16" s="1"/>
  <c r="J289" i="16" s="1"/>
  <c r="F290" i="16"/>
  <c r="H290" i="16" s="1"/>
  <c r="J290" i="16" s="1"/>
  <c r="F291" i="16"/>
  <c r="F292" i="16"/>
  <c r="F293" i="16"/>
  <c r="F294" i="16"/>
  <c r="H294" i="16" s="1"/>
  <c r="J294" i="16" s="1"/>
  <c r="F295" i="16"/>
  <c r="H295" i="16" s="1"/>
  <c r="J295" i="16" s="1"/>
  <c r="F258" i="16"/>
  <c r="H258" i="16" s="1"/>
  <c r="J258" i="16" s="1"/>
  <c r="H247" i="16"/>
  <c r="H248" i="16"/>
  <c r="J248" i="16" s="1"/>
  <c r="H242" i="16"/>
  <c r="F243" i="16"/>
  <c r="H243" i="16" s="1"/>
  <c r="J243" i="16" s="1"/>
  <c r="F244" i="16"/>
  <c r="H244" i="16" s="1"/>
  <c r="J244" i="16" s="1"/>
  <c r="F245" i="16"/>
  <c r="H245" i="16" s="1"/>
  <c r="J245" i="16" s="1"/>
  <c r="F246" i="16"/>
  <c r="H246" i="16" s="1"/>
  <c r="J246" i="16" s="1"/>
  <c r="F247" i="16"/>
  <c r="F248" i="16"/>
  <c r="F242" i="16"/>
  <c r="H209" i="16"/>
  <c r="H210" i="16"/>
  <c r="H211" i="16"/>
  <c r="J211" i="16" s="1"/>
  <c r="H212" i="16"/>
  <c r="J212" i="16" s="1"/>
  <c r="H213" i="16"/>
  <c r="J213" i="16" s="1"/>
  <c r="H221" i="16"/>
  <c r="H222" i="16"/>
  <c r="J222" i="16" s="1"/>
  <c r="H223" i="16"/>
  <c r="J223" i="16" s="1"/>
  <c r="H224" i="16"/>
  <c r="J224" i="16" s="1"/>
  <c r="H225" i="16"/>
  <c r="J225" i="16" s="1"/>
  <c r="H204" i="16"/>
  <c r="F205" i="16"/>
  <c r="H205" i="16" s="1"/>
  <c r="J205" i="16" s="1"/>
  <c r="F206" i="16"/>
  <c r="H206" i="16" s="1"/>
  <c r="J206" i="16" s="1"/>
  <c r="F207" i="16"/>
  <c r="H207" i="16" s="1"/>
  <c r="J207" i="16" s="1"/>
  <c r="F208" i="16"/>
  <c r="H208" i="16" s="1"/>
  <c r="J208" i="16" s="1"/>
  <c r="F209" i="16"/>
  <c r="F210" i="16"/>
  <c r="F211" i="16"/>
  <c r="F212" i="16"/>
  <c r="F213" i="16"/>
  <c r="F214" i="16"/>
  <c r="H214" i="16" s="1"/>
  <c r="J214" i="16" s="1"/>
  <c r="F215" i="16"/>
  <c r="H215" i="16" s="1"/>
  <c r="J215" i="16" s="1"/>
  <c r="F216" i="16"/>
  <c r="H216" i="16" s="1"/>
  <c r="J216" i="16" s="1"/>
  <c r="F217" i="16"/>
  <c r="H217" i="16" s="1"/>
  <c r="J217" i="16" s="1"/>
  <c r="F218" i="16"/>
  <c r="H218" i="16" s="1"/>
  <c r="J218" i="16" s="1"/>
  <c r="F219" i="16"/>
  <c r="H219" i="16" s="1"/>
  <c r="J219" i="16" s="1"/>
  <c r="F220" i="16"/>
  <c r="H220" i="16" s="1"/>
  <c r="J220" i="16" s="1"/>
  <c r="F221" i="16"/>
  <c r="F222" i="16"/>
  <c r="F223" i="16"/>
  <c r="F224" i="16"/>
  <c r="F225" i="16"/>
  <c r="F226" i="16"/>
  <c r="H226" i="16" s="1"/>
  <c r="J226" i="16" s="1"/>
  <c r="F227" i="16"/>
  <c r="H227" i="16" s="1"/>
  <c r="J227" i="16" s="1"/>
  <c r="F228" i="16"/>
  <c r="H228" i="16" s="1"/>
  <c r="J228" i="16" s="1"/>
  <c r="F229" i="16"/>
  <c r="H229" i="16" s="1"/>
  <c r="J229" i="16" s="1"/>
  <c r="F230" i="16"/>
  <c r="H230" i="16" s="1"/>
  <c r="J230" i="16" s="1"/>
  <c r="F231" i="16"/>
  <c r="H231" i="16" s="1"/>
  <c r="J231" i="16" s="1"/>
  <c r="F232" i="16"/>
  <c r="H232" i="16" s="1"/>
  <c r="J232" i="16" s="1"/>
  <c r="F204" i="16"/>
  <c r="H140" i="16"/>
  <c r="J140" i="16" s="1"/>
  <c r="H141" i="16"/>
  <c r="H142" i="16"/>
  <c r="H143" i="16"/>
  <c r="H144" i="16"/>
  <c r="J144" i="16" s="1"/>
  <c r="H145" i="16"/>
  <c r="J145" i="16" s="1"/>
  <c r="H146" i="16"/>
  <c r="J146" i="16" s="1"/>
  <c r="H152" i="16"/>
  <c r="J152" i="16" s="1"/>
  <c r="H153" i="16"/>
  <c r="J153" i="16" s="1"/>
  <c r="H154" i="16"/>
  <c r="H155" i="16"/>
  <c r="H156" i="16"/>
  <c r="J156" i="16" s="1"/>
  <c r="H157" i="16"/>
  <c r="H158" i="16"/>
  <c r="J158" i="16" s="1"/>
  <c r="H164" i="16"/>
  <c r="J164" i="16" s="1"/>
  <c r="H165" i="16"/>
  <c r="J165" i="16" s="1"/>
  <c r="H166" i="16"/>
  <c r="H167" i="16"/>
  <c r="J167" i="16" s="1"/>
  <c r="H168" i="16"/>
  <c r="J168" i="16" s="1"/>
  <c r="H169" i="16"/>
  <c r="J169" i="16" s="1"/>
  <c r="H170" i="16"/>
  <c r="J170" i="16" s="1"/>
  <c r="H176" i="16"/>
  <c r="J176" i="16" s="1"/>
  <c r="H178" i="16"/>
  <c r="J178" i="16" s="1"/>
  <c r="H180" i="16"/>
  <c r="J180" i="16" s="1"/>
  <c r="H181" i="16"/>
  <c r="J181" i="16" s="1"/>
  <c r="H182" i="16"/>
  <c r="J182" i="16" s="1"/>
  <c r="H183" i="16"/>
  <c r="J183" i="16" s="1"/>
  <c r="H188" i="16"/>
  <c r="J188" i="16" s="1"/>
  <c r="H189" i="16"/>
  <c r="H190" i="16"/>
  <c r="H192" i="16"/>
  <c r="J192" i="16" s="1"/>
  <c r="H193" i="16"/>
  <c r="J193" i="16" s="1"/>
  <c r="H194" i="16"/>
  <c r="J194" i="16" s="1"/>
  <c r="H195" i="16"/>
  <c r="J195" i="16" s="1"/>
  <c r="H200" i="16"/>
  <c r="J200" i="16" s="1"/>
  <c r="H201" i="16"/>
  <c r="J201" i="16" s="1"/>
  <c r="H202" i="16"/>
  <c r="J202" i="16" s="1"/>
  <c r="F136" i="16"/>
  <c r="H136" i="16" s="1"/>
  <c r="J136" i="16" s="1"/>
  <c r="F137" i="16"/>
  <c r="H137" i="16" s="1"/>
  <c r="J137" i="16" s="1"/>
  <c r="F138" i="16"/>
  <c r="H138" i="16" s="1"/>
  <c r="J138" i="16" s="1"/>
  <c r="F139" i="16"/>
  <c r="H139" i="16" s="1"/>
  <c r="J139" i="16" s="1"/>
  <c r="F140" i="16"/>
  <c r="F141" i="16"/>
  <c r="F142" i="16"/>
  <c r="F143" i="16"/>
  <c r="F144" i="16"/>
  <c r="F145" i="16"/>
  <c r="F146" i="16"/>
  <c r="F147" i="16"/>
  <c r="H147" i="16" s="1"/>
  <c r="J147" i="16" s="1"/>
  <c r="F148" i="16"/>
  <c r="H148" i="16" s="1"/>
  <c r="J148" i="16" s="1"/>
  <c r="F149" i="16"/>
  <c r="H149" i="16" s="1"/>
  <c r="J149" i="16" s="1"/>
  <c r="F150" i="16"/>
  <c r="H150" i="16" s="1"/>
  <c r="J150" i="16" s="1"/>
  <c r="F151" i="16"/>
  <c r="H151" i="16" s="1"/>
  <c r="J151" i="16" s="1"/>
  <c r="F152" i="16"/>
  <c r="F153" i="16"/>
  <c r="F154" i="16"/>
  <c r="F155" i="16"/>
  <c r="F156" i="16"/>
  <c r="F157" i="16"/>
  <c r="F158" i="16"/>
  <c r="F159" i="16"/>
  <c r="H159" i="16" s="1"/>
  <c r="J159" i="16" s="1"/>
  <c r="F160" i="16"/>
  <c r="H160" i="16" s="1"/>
  <c r="J160" i="16" s="1"/>
  <c r="F161" i="16"/>
  <c r="H161" i="16" s="1"/>
  <c r="J161" i="16" s="1"/>
  <c r="F162" i="16"/>
  <c r="H162" i="16" s="1"/>
  <c r="J162" i="16" s="1"/>
  <c r="F163" i="16"/>
  <c r="H163" i="16" s="1"/>
  <c r="J163" i="16" s="1"/>
  <c r="F164" i="16"/>
  <c r="F165" i="16"/>
  <c r="F166" i="16"/>
  <c r="F167" i="16"/>
  <c r="F168" i="16"/>
  <c r="F169" i="16"/>
  <c r="F170" i="16"/>
  <c r="F171" i="16"/>
  <c r="H171" i="16" s="1"/>
  <c r="J171" i="16" s="1"/>
  <c r="F172" i="16"/>
  <c r="H172" i="16" s="1"/>
  <c r="J172" i="16" s="1"/>
  <c r="F173" i="16"/>
  <c r="H173" i="16" s="1"/>
  <c r="J173" i="16" s="1"/>
  <c r="F174" i="16"/>
  <c r="H174" i="16" s="1"/>
  <c r="J174" i="16" s="1"/>
  <c r="F175" i="16"/>
  <c r="H175" i="16" s="1"/>
  <c r="J175" i="16" s="1"/>
  <c r="F176" i="16"/>
  <c r="F177" i="16"/>
  <c r="H177" i="16" s="1"/>
  <c r="J177" i="16" s="1"/>
  <c r="F178" i="16"/>
  <c r="F179" i="16"/>
  <c r="H179" i="16" s="1"/>
  <c r="J179" i="16" s="1"/>
  <c r="F180" i="16"/>
  <c r="F181" i="16"/>
  <c r="F182" i="16"/>
  <c r="F183" i="16"/>
  <c r="F184" i="16"/>
  <c r="H184" i="16" s="1"/>
  <c r="J184" i="16" s="1"/>
  <c r="F185" i="16"/>
  <c r="H185" i="16" s="1"/>
  <c r="J185" i="16" s="1"/>
  <c r="F186" i="16"/>
  <c r="H186" i="16" s="1"/>
  <c r="J186" i="16" s="1"/>
  <c r="F187" i="16"/>
  <c r="H187" i="16" s="1"/>
  <c r="J187" i="16" s="1"/>
  <c r="F188" i="16"/>
  <c r="F189" i="16"/>
  <c r="F190" i="16"/>
  <c r="F191" i="16"/>
  <c r="H191" i="16" s="1"/>
  <c r="J191" i="16" s="1"/>
  <c r="F192" i="16"/>
  <c r="F193" i="16"/>
  <c r="F194" i="16"/>
  <c r="F195" i="16"/>
  <c r="F196" i="16"/>
  <c r="H196" i="16" s="1"/>
  <c r="J196" i="16" s="1"/>
  <c r="F197" i="16"/>
  <c r="H197" i="16" s="1"/>
  <c r="J197" i="16" s="1"/>
  <c r="F198" i="16"/>
  <c r="H198" i="16" s="1"/>
  <c r="J198" i="16" s="1"/>
  <c r="F199" i="16"/>
  <c r="H199" i="16" s="1"/>
  <c r="J199" i="16" s="1"/>
  <c r="F200" i="16"/>
  <c r="F201" i="16"/>
  <c r="F202" i="16"/>
  <c r="F135" i="16"/>
  <c r="H135" i="16" s="1"/>
  <c r="J135" i="16" s="1"/>
  <c r="H75" i="16"/>
  <c r="J75" i="16" s="1"/>
  <c r="H80" i="16"/>
  <c r="J80" i="16" s="1"/>
  <c r="H82" i="16"/>
  <c r="J82" i="16" s="1"/>
  <c r="H87" i="16"/>
  <c r="J87" i="16" s="1"/>
  <c r="H92" i="16"/>
  <c r="J92" i="16" s="1"/>
  <c r="H94" i="16"/>
  <c r="J94" i="16" s="1"/>
  <c r="H99" i="16"/>
  <c r="J99" i="16" s="1"/>
  <c r="H104" i="16"/>
  <c r="J104" i="16" s="1"/>
  <c r="H106" i="16"/>
  <c r="J106" i="16" s="1"/>
  <c r="H111" i="16"/>
  <c r="J111" i="16" s="1"/>
  <c r="H116" i="16"/>
  <c r="J116" i="16" s="1"/>
  <c r="H118" i="16"/>
  <c r="J118" i="16" s="1"/>
  <c r="H123" i="16"/>
  <c r="J123" i="16" s="1"/>
  <c r="H128" i="16"/>
  <c r="J128" i="16" s="1"/>
  <c r="H130" i="16"/>
  <c r="J130" i="16" s="1"/>
  <c r="F73" i="16"/>
  <c r="H73" i="16" s="1"/>
  <c r="J73" i="16" s="1"/>
  <c r="F74" i="16"/>
  <c r="H74" i="16" s="1"/>
  <c r="J74" i="16" s="1"/>
  <c r="F75" i="16"/>
  <c r="F76" i="16"/>
  <c r="H76" i="16" s="1"/>
  <c r="J76" i="16" s="1"/>
  <c r="F77" i="16"/>
  <c r="H77" i="16" s="1"/>
  <c r="J77" i="16" s="1"/>
  <c r="F78" i="16"/>
  <c r="H78" i="16" s="1"/>
  <c r="J78" i="16" s="1"/>
  <c r="F79" i="16"/>
  <c r="H79" i="16" s="1"/>
  <c r="J79" i="16" s="1"/>
  <c r="F80" i="16"/>
  <c r="F81" i="16"/>
  <c r="H81" i="16" s="1"/>
  <c r="J81" i="16" s="1"/>
  <c r="F82" i="16"/>
  <c r="F83" i="16"/>
  <c r="H83" i="16" s="1"/>
  <c r="J83" i="16" s="1"/>
  <c r="F84" i="16"/>
  <c r="H84" i="16" s="1"/>
  <c r="J84" i="16" s="1"/>
  <c r="F85" i="16"/>
  <c r="H85" i="16" s="1"/>
  <c r="J85" i="16" s="1"/>
  <c r="F86" i="16"/>
  <c r="H86" i="16" s="1"/>
  <c r="J86" i="16" s="1"/>
  <c r="F87" i="16"/>
  <c r="F88" i="16"/>
  <c r="H88" i="16" s="1"/>
  <c r="J88" i="16" s="1"/>
  <c r="F89" i="16"/>
  <c r="H89" i="16" s="1"/>
  <c r="J89" i="16" s="1"/>
  <c r="F90" i="16"/>
  <c r="H90" i="16" s="1"/>
  <c r="J90" i="16" s="1"/>
  <c r="F91" i="16"/>
  <c r="H91" i="16" s="1"/>
  <c r="J91" i="16" s="1"/>
  <c r="F92" i="16"/>
  <c r="F93" i="16"/>
  <c r="H93" i="16" s="1"/>
  <c r="J93" i="16" s="1"/>
  <c r="F94" i="16"/>
  <c r="F95" i="16"/>
  <c r="H95" i="16" s="1"/>
  <c r="J95" i="16" s="1"/>
  <c r="F96" i="16"/>
  <c r="H96" i="16" s="1"/>
  <c r="J96" i="16" s="1"/>
  <c r="F97" i="16"/>
  <c r="H97" i="16" s="1"/>
  <c r="J97" i="16" s="1"/>
  <c r="F98" i="16"/>
  <c r="H98" i="16" s="1"/>
  <c r="J98" i="16" s="1"/>
  <c r="F99" i="16"/>
  <c r="F100" i="16"/>
  <c r="H100" i="16" s="1"/>
  <c r="J100" i="16" s="1"/>
  <c r="F101" i="16"/>
  <c r="H101" i="16" s="1"/>
  <c r="J101" i="16" s="1"/>
  <c r="F102" i="16"/>
  <c r="H102" i="16" s="1"/>
  <c r="J102" i="16" s="1"/>
  <c r="F103" i="16"/>
  <c r="H103" i="16" s="1"/>
  <c r="J103" i="16" s="1"/>
  <c r="F104" i="16"/>
  <c r="F105" i="16"/>
  <c r="H105" i="16" s="1"/>
  <c r="J105" i="16" s="1"/>
  <c r="F106" i="16"/>
  <c r="F107" i="16"/>
  <c r="H107" i="16" s="1"/>
  <c r="J107" i="16" s="1"/>
  <c r="F108" i="16"/>
  <c r="H108" i="16" s="1"/>
  <c r="J108" i="16" s="1"/>
  <c r="F109" i="16"/>
  <c r="H109" i="16" s="1"/>
  <c r="J109" i="16" s="1"/>
  <c r="F110" i="16"/>
  <c r="H110" i="16" s="1"/>
  <c r="J110" i="16" s="1"/>
  <c r="F111" i="16"/>
  <c r="F112" i="16"/>
  <c r="H112" i="16" s="1"/>
  <c r="J112" i="16" s="1"/>
  <c r="F113" i="16"/>
  <c r="H113" i="16" s="1"/>
  <c r="J113" i="16" s="1"/>
  <c r="F114" i="16"/>
  <c r="H114" i="16" s="1"/>
  <c r="J114" i="16" s="1"/>
  <c r="F115" i="16"/>
  <c r="H115" i="16" s="1"/>
  <c r="J115" i="16" s="1"/>
  <c r="F116" i="16"/>
  <c r="F117" i="16"/>
  <c r="H117" i="16" s="1"/>
  <c r="J117" i="16" s="1"/>
  <c r="F118" i="16"/>
  <c r="F119" i="16"/>
  <c r="H119" i="16" s="1"/>
  <c r="J119" i="16" s="1"/>
  <c r="F120" i="16"/>
  <c r="H120" i="16" s="1"/>
  <c r="J120" i="16" s="1"/>
  <c r="F121" i="16"/>
  <c r="H121" i="16" s="1"/>
  <c r="J121" i="16" s="1"/>
  <c r="F122" i="16"/>
  <c r="H122" i="16" s="1"/>
  <c r="J122" i="16" s="1"/>
  <c r="F123" i="16"/>
  <c r="F124" i="16"/>
  <c r="H124" i="16" s="1"/>
  <c r="J124" i="16" s="1"/>
  <c r="F125" i="16"/>
  <c r="H125" i="16" s="1"/>
  <c r="J125" i="16" s="1"/>
  <c r="F126" i="16"/>
  <c r="H126" i="16" s="1"/>
  <c r="J126" i="16" s="1"/>
  <c r="F127" i="16"/>
  <c r="H127" i="16" s="1"/>
  <c r="J127" i="16" s="1"/>
  <c r="F128" i="16"/>
  <c r="F129" i="16"/>
  <c r="H129" i="16" s="1"/>
  <c r="J129" i="16" s="1"/>
  <c r="F130" i="16"/>
  <c r="F131" i="16"/>
  <c r="H131" i="16" s="1"/>
  <c r="J131" i="16" s="1"/>
  <c r="F132" i="16"/>
  <c r="H132" i="16" s="1"/>
  <c r="J132" i="16" s="1"/>
  <c r="F72" i="16"/>
  <c r="H72" i="16" s="1"/>
  <c r="J72" i="16" s="1"/>
  <c r="H36" i="16"/>
  <c r="J36" i="16" s="1"/>
  <c r="H37" i="16"/>
  <c r="J37" i="16" s="1"/>
  <c r="H48" i="16"/>
  <c r="J48" i="16" s="1"/>
  <c r="H49" i="16"/>
  <c r="J49" i="16" s="1"/>
  <c r="H60" i="16"/>
  <c r="J60" i="16" s="1"/>
  <c r="H61" i="16"/>
  <c r="F26" i="16"/>
  <c r="H26" i="16" s="1"/>
  <c r="J26" i="16" s="1"/>
  <c r="F27" i="16"/>
  <c r="H27" i="16" s="1"/>
  <c r="J27" i="16" s="1"/>
  <c r="F28" i="16"/>
  <c r="H28" i="16" s="1"/>
  <c r="J28" i="16" s="1"/>
  <c r="F29" i="16"/>
  <c r="H29" i="16" s="1"/>
  <c r="J29" i="16" s="1"/>
  <c r="F30" i="16"/>
  <c r="H30" i="16" s="1"/>
  <c r="J30" i="16" s="1"/>
  <c r="F31" i="16"/>
  <c r="H31" i="16" s="1"/>
  <c r="J31" i="16" s="1"/>
  <c r="F32" i="16"/>
  <c r="H32" i="16" s="1"/>
  <c r="J32" i="16" s="1"/>
  <c r="F33" i="16"/>
  <c r="H33" i="16" s="1"/>
  <c r="J33" i="16" s="1"/>
  <c r="F34" i="16"/>
  <c r="H34" i="16" s="1"/>
  <c r="J34" i="16" s="1"/>
  <c r="F35" i="16"/>
  <c r="H35" i="16" s="1"/>
  <c r="J35" i="16" s="1"/>
  <c r="F36" i="16"/>
  <c r="F37" i="16"/>
  <c r="F38" i="16"/>
  <c r="H38" i="16" s="1"/>
  <c r="J38" i="16" s="1"/>
  <c r="F39" i="16"/>
  <c r="H39" i="16" s="1"/>
  <c r="J39" i="16" s="1"/>
  <c r="F40" i="16"/>
  <c r="H40" i="16" s="1"/>
  <c r="J40" i="16" s="1"/>
  <c r="F41" i="16"/>
  <c r="H41" i="16" s="1"/>
  <c r="J41" i="16" s="1"/>
  <c r="F42" i="16"/>
  <c r="H42" i="16" s="1"/>
  <c r="J42" i="16" s="1"/>
  <c r="F43" i="16"/>
  <c r="H43" i="16" s="1"/>
  <c r="J43" i="16" s="1"/>
  <c r="F44" i="16"/>
  <c r="H44" i="16" s="1"/>
  <c r="J44" i="16" s="1"/>
  <c r="F45" i="16"/>
  <c r="H45" i="16" s="1"/>
  <c r="J45" i="16" s="1"/>
  <c r="F46" i="16"/>
  <c r="H46" i="16" s="1"/>
  <c r="J46" i="16" s="1"/>
  <c r="F47" i="16"/>
  <c r="H47" i="16" s="1"/>
  <c r="J47" i="16" s="1"/>
  <c r="F48" i="16"/>
  <c r="F49" i="16"/>
  <c r="F50" i="16"/>
  <c r="H50" i="16" s="1"/>
  <c r="J50" i="16" s="1"/>
  <c r="F51" i="16"/>
  <c r="H51" i="16" s="1"/>
  <c r="J51" i="16" s="1"/>
  <c r="F52" i="16"/>
  <c r="H52" i="16" s="1"/>
  <c r="J52" i="16" s="1"/>
  <c r="F53" i="16"/>
  <c r="H53" i="16" s="1"/>
  <c r="J53" i="16" s="1"/>
  <c r="F54" i="16"/>
  <c r="H54" i="16" s="1"/>
  <c r="J54" i="16" s="1"/>
  <c r="F55" i="16"/>
  <c r="H55" i="16" s="1"/>
  <c r="J55" i="16" s="1"/>
  <c r="F56" i="16"/>
  <c r="H56" i="16" s="1"/>
  <c r="J56" i="16" s="1"/>
  <c r="F57" i="16"/>
  <c r="H57" i="16" s="1"/>
  <c r="J57" i="16" s="1"/>
  <c r="F58" i="16"/>
  <c r="H58" i="16" s="1"/>
  <c r="J58" i="16" s="1"/>
  <c r="F59" i="16"/>
  <c r="H59" i="16" s="1"/>
  <c r="J59" i="16" s="1"/>
  <c r="F60" i="16"/>
  <c r="F61" i="16"/>
  <c r="F62" i="16"/>
  <c r="H62" i="16" s="1"/>
  <c r="J62" i="16" s="1"/>
  <c r="F63" i="16"/>
  <c r="H63" i="16" s="1"/>
  <c r="J63" i="16" s="1"/>
  <c r="F64" i="16"/>
  <c r="H64" i="16" s="1"/>
  <c r="J64" i="16" s="1"/>
  <c r="F65" i="16"/>
  <c r="H65" i="16" s="1"/>
  <c r="J65" i="16" s="1"/>
  <c r="F66" i="16"/>
  <c r="H66" i="16" s="1"/>
  <c r="J66" i="16" s="1"/>
  <c r="F67" i="16"/>
  <c r="H67" i="16" s="1"/>
  <c r="J67" i="16" s="1"/>
  <c r="F68" i="16"/>
  <c r="H68" i="16" s="1"/>
  <c r="J68" i="16" s="1"/>
  <c r="F69" i="16"/>
  <c r="H69" i="16" s="1"/>
  <c r="J69" i="16" s="1"/>
  <c r="F70" i="16"/>
  <c r="H70" i="16" s="1"/>
  <c r="J70" i="16" s="1"/>
  <c r="F25" i="16"/>
  <c r="H25" i="16" s="1"/>
  <c r="J25" i="16" s="1"/>
  <c r="F10" i="16"/>
  <c r="H10" i="16" s="1"/>
  <c r="J10" i="16" s="1"/>
  <c r="F11" i="16"/>
  <c r="H11" i="16" s="1"/>
  <c r="J11" i="16" s="1"/>
  <c r="F12" i="16"/>
  <c r="H12" i="16" s="1"/>
  <c r="J12" i="16" s="1"/>
  <c r="F13" i="16"/>
  <c r="H13" i="16" s="1"/>
  <c r="J13" i="16" s="1"/>
  <c r="F14" i="16"/>
  <c r="H14" i="16" s="1"/>
  <c r="J14" i="16" s="1"/>
  <c r="F9" i="16"/>
  <c r="H9" i="16" s="1"/>
  <c r="J9" i="16" s="1"/>
  <c r="J292" i="16"/>
  <c r="J288" i="16"/>
  <c r="J281" i="16"/>
  <c r="J280" i="16"/>
  <c r="J277" i="16"/>
  <c r="J276" i="16"/>
  <c r="J273" i="16"/>
  <c r="J272" i="16"/>
  <c r="J269" i="16"/>
  <c r="J268" i="16"/>
  <c r="J247" i="16"/>
  <c r="J242" i="16"/>
  <c r="J221" i="16"/>
  <c r="J210" i="16"/>
  <c r="J209" i="16"/>
  <c r="J204" i="16"/>
  <c r="J190" i="16"/>
  <c r="J189" i="16"/>
  <c r="J166" i="16"/>
  <c r="J157" i="16"/>
  <c r="J155" i="16"/>
  <c r="J154" i="16"/>
  <c r="J143" i="16"/>
  <c r="J142" i="16"/>
  <c r="J141" i="16"/>
  <c r="J61" i="16"/>
  <c r="J14" i="17" l="1"/>
  <c r="D14" i="18"/>
  <c r="F14" i="18" s="1"/>
  <c r="H14" i="18" s="1"/>
  <c r="J126" i="17"/>
  <c r="D126" i="18"/>
  <c r="F126" i="18" s="1"/>
  <c r="H126" i="18" s="1"/>
  <c r="J114" i="17"/>
  <c r="D114" i="18"/>
  <c r="F114" i="18" s="1"/>
  <c r="H114" i="18" s="1"/>
  <c r="J102" i="17"/>
  <c r="D102" i="18"/>
  <c r="F102" i="18" s="1"/>
  <c r="H102" i="18" s="1"/>
  <c r="J90" i="17"/>
  <c r="D90" i="18"/>
  <c r="F90" i="18" s="1"/>
  <c r="H90" i="18" s="1"/>
  <c r="J78" i="17"/>
  <c r="D78" i="18"/>
  <c r="F78" i="18" s="1"/>
  <c r="H78" i="18" s="1"/>
  <c r="D198" i="18"/>
  <c r="J200" i="17"/>
  <c r="D186" i="18"/>
  <c r="F186" i="18" s="1"/>
  <c r="H186" i="18" s="1"/>
  <c r="J188" i="17"/>
  <c r="D174" i="18"/>
  <c r="F174" i="18" s="1"/>
  <c r="H174" i="18" s="1"/>
  <c r="J176" i="17"/>
  <c r="D162" i="18"/>
  <c r="F162" i="18" s="1"/>
  <c r="H162" i="18" s="1"/>
  <c r="J164" i="17"/>
  <c r="D150" i="18"/>
  <c r="F150" i="18" s="1"/>
  <c r="H150" i="18" s="1"/>
  <c r="J152" i="17"/>
  <c r="D140" i="18"/>
  <c r="F140" i="18" s="1"/>
  <c r="H140" i="18" s="1"/>
  <c r="J140" i="17"/>
  <c r="D13" i="18"/>
  <c r="F13" i="18" s="1"/>
  <c r="H13" i="18" s="1"/>
  <c r="J13" i="17"/>
  <c r="J125" i="17"/>
  <c r="D125" i="18"/>
  <c r="F125" i="18" s="1"/>
  <c r="H125" i="18" s="1"/>
  <c r="J113" i="17"/>
  <c r="D113" i="18"/>
  <c r="F113" i="18" s="1"/>
  <c r="H113" i="18" s="1"/>
  <c r="J101" i="17"/>
  <c r="D101" i="18"/>
  <c r="F101" i="18" s="1"/>
  <c r="H101" i="18" s="1"/>
  <c r="J89" i="17"/>
  <c r="D89" i="18"/>
  <c r="F89" i="18" s="1"/>
  <c r="H89" i="18" s="1"/>
  <c r="J199" i="17"/>
  <c r="D197" i="18"/>
  <c r="J187" i="17"/>
  <c r="D185" i="18"/>
  <c r="F185" i="18" s="1"/>
  <c r="H185" i="18" s="1"/>
  <c r="D173" i="18"/>
  <c r="F173" i="18" s="1"/>
  <c r="H173" i="18" s="1"/>
  <c r="J175" i="17"/>
  <c r="D161" i="18"/>
  <c r="F161" i="18" s="1"/>
  <c r="H161" i="18" s="1"/>
  <c r="J163" i="17"/>
  <c r="D149" i="18"/>
  <c r="F149" i="18" s="1"/>
  <c r="H149" i="18" s="1"/>
  <c r="J151" i="17"/>
  <c r="D57" i="18"/>
  <c r="F57" i="18" s="1"/>
  <c r="H57" i="18" s="1"/>
  <c r="J56" i="17"/>
  <c r="D91" i="18"/>
  <c r="F91" i="18" s="1"/>
  <c r="H91" i="18" s="1"/>
  <c r="J91" i="17"/>
  <c r="D175" i="18"/>
  <c r="F175" i="18" s="1"/>
  <c r="H175" i="18" s="1"/>
  <c r="J177" i="17"/>
  <c r="D88" i="18"/>
  <c r="F88" i="18" s="1"/>
  <c r="H88" i="18" s="1"/>
  <c r="J88" i="17"/>
  <c r="D41" i="18"/>
  <c r="F41" i="18" s="1"/>
  <c r="H41" i="18" s="1"/>
  <c r="J40" i="17"/>
  <c r="J39" i="17"/>
  <c r="D40" i="18"/>
  <c r="F40" i="18" s="1"/>
  <c r="H40" i="18" s="1"/>
  <c r="J98" i="17"/>
  <c r="D98" i="18"/>
  <c r="F98" i="18" s="1"/>
  <c r="H98" i="18" s="1"/>
  <c r="D39" i="18"/>
  <c r="F39" i="18" s="1"/>
  <c r="H39" i="18" s="1"/>
  <c r="J38" i="17"/>
  <c r="D127" i="18"/>
  <c r="F127" i="18" s="1"/>
  <c r="H127" i="18" s="1"/>
  <c r="J127" i="17"/>
  <c r="D112" i="18"/>
  <c r="F112" i="18" s="1"/>
  <c r="H112" i="18" s="1"/>
  <c r="J112" i="17"/>
  <c r="D29" i="18"/>
  <c r="F29" i="18" s="1"/>
  <c r="H29" i="18" s="1"/>
  <c r="J28" i="17"/>
  <c r="J51" i="17"/>
  <c r="D52" i="18"/>
  <c r="F52" i="18" s="1"/>
  <c r="H52" i="18" s="1"/>
  <c r="J110" i="17"/>
  <c r="D110" i="18"/>
  <c r="F110" i="18" s="1"/>
  <c r="H110" i="18" s="1"/>
  <c r="D214" i="18"/>
  <c r="F214" i="18" s="1"/>
  <c r="H214" i="18" s="1"/>
  <c r="J212" i="17"/>
  <c r="D63" i="18"/>
  <c r="F63" i="18" s="1"/>
  <c r="H63" i="18" s="1"/>
  <c r="J62" i="17"/>
  <c r="D33" i="18"/>
  <c r="F33" i="18" s="1"/>
  <c r="H33" i="18" s="1"/>
  <c r="J32" i="17"/>
  <c r="D79" i="18"/>
  <c r="F79" i="18" s="1"/>
  <c r="H79" i="18" s="1"/>
  <c r="J79" i="17"/>
  <c r="D187" i="18"/>
  <c r="F187" i="18" s="1"/>
  <c r="H187" i="18" s="1"/>
  <c r="J189" i="17"/>
  <c r="D100" i="18"/>
  <c r="F100" i="18" s="1"/>
  <c r="H100" i="18" s="1"/>
  <c r="J100" i="17"/>
  <c r="J61" i="17"/>
  <c r="D62" i="18"/>
  <c r="F62" i="18" s="1"/>
  <c r="H62" i="18" s="1"/>
  <c r="D108" i="18"/>
  <c r="F108" i="18" s="1"/>
  <c r="H108" i="18" s="1"/>
  <c r="J108" i="17"/>
  <c r="D131" i="18"/>
  <c r="F131" i="18" s="1"/>
  <c r="H131" i="18" s="1"/>
  <c r="J131" i="17"/>
  <c r="D119" i="18"/>
  <c r="F119" i="18" s="1"/>
  <c r="H119" i="18" s="1"/>
  <c r="J119" i="17"/>
  <c r="D107" i="18"/>
  <c r="F107" i="18" s="1"/>
  <c r="H107" i="18" s="1"/>
  <c r="J107" i="17"/>
  <c r="D95" i="18"/>
  <c r="F95" i="18" s="1"/>
  <c r="H95" i="18" s="1"/>
  <c r="J95" i="17"/>
  <c r="D83" i="18"/>
  <c r="F83" i="18" s="1"/>
  <c r="H83" i="18" s="1"/>
  <c r="J83" i="17"/>
  <c r="D206" i="18"/>
  <c r="F206" i="18" s="1"/>
  <c r="H206" i="18" s="1"/>
  <c r="J204" i="17"/>
  <c r="J209" i="17"/>
  <c r="D211" i="18"/>
  <c r="F211" i="18" s="1"/>
  <c r="H211" i="18" s="1"/>
  <c r="D45" i="18"/>
  <c r="F45" i="18" s="1"/>
  <c r="H45" i="18" s="1"/>
  <c r="J44" i="17"/>
  <c r="D203" i="18"/>
  <c r="F203" i="18" s="1"/>
  <c r="H203" i="18" s="1"/>
  <c r="D199" i="18"/>
  <c r="J201" i="17"/>
  <c r="D65" i="18"/>
  <c r="F65" i="18" s="1"/>
  <c r="H65" i="18" s="1"/>
  <c r="J64" i="17"/>
  <c r="J122" i="17"/>
  <c r="D122" i="18"/>
  <c r="F122" i="18" s="1"/>
  <c r="H122" i="18" s="1"/>
  <c r="D27" i="18"/>
  <c r="F27" i="18" s="1"/>
  <c r="H27" i="18" s="1"/>
  <c r="J26" i="17"/>
  <c r="D50" i="18"/>
  <c r="F50" i="18" s="1"/>
  <c r="H50" i="18" s="1"/>
  <c r="J49" i="17"/>
  <c r="D120" i="18"/>
  <c r="F120" i="18" s="1"/>
  <c r="H120" i="18" s="1"/>
  <c r="J120" i="17"/>
  <c r="D84" i="18"/>
  <c r="F84" i="18" s="1"/>
  <c r="H84" i="18" s="1"/>
  <c r="J84" i="17"/>
  <c r="J210" i="17"/>
  <c r="D212" i="18"/>
  <c r="F212" i="18" s="1"/>
  <c r="H212" i="18" s="1"/>
  <c r="J130" i="17"/>
  <c r="D130" i="18"/>
  <c r="F130" i="18" s="1"/>
  <c r="H130" i="18" s="1"/>
  <c r="J118" i="17"/>
  <c r="D118" i="18"/>
  <c r="F118" i="18" s="1"/>
  <c r="H118" i="18" s="1"/>
  <c r="J106" i="17"/>
  <c r="D106" i="18"/>
  <c r="F106" i="18" s="1"/>
  <c r="H106" i="18" s="1"/>
  <c r="J94" i="17"/>
  <c r="D94" i="18"/>
  <c r="F94" i="18" s="1"/>
  <c r="H94" i="18" s="1"/>
  <c r="J82" i="17"/>
  <c r="D82" i="18"/>
  <c r="F82" i="18" s="1"/>
  <c r="H82" i="18" s="1"/>
  <c r="D210" i="18"/>
  <c r="F210" i="18" s="1"/>
  <c r="H210" i="18" s="1"/>
  <c r="J208" i="17"/>
  <c r="D69" i="18"/>
  <c r="F69" i="18" s="1"/>
  <c r="H69" i="18" s="1"/>
  <c r="J68" i="17"/>
  <c r="J115" i="17"/>
  <c r="D115" i="18"/>
  <c r="F115" i="18" s="1"/>
  <c r="H115" i="18" s="1"/>
  <c r="D163" i="18"/>
  <c r="F163" i="18" s="1"/>
  <c r="H163" i="18" s="1"/>
  <c r="J165" i="17"/>
  <c r="D124" i="18"/>
  <c r="F124" i="18" s="1"/>
  <c r="H124" i="18" s="1"/>
  <c r="J124" i="17"/>
  <c r="J27" i="17"/>
  <c r="D28" i="18"/>
  <c r="F28" i="18" s="1"/>
  <c r="H28" i="18" s="1"/>
  <c r="J86" i="17"/>
  <c r="D86" i="18"/>
  <c r="F86" i="18" s="1"/>
  <c r="H86" i="18" s="1"/>
  <c r="D51" i="18"/>
  <c r="F51" i="18" s="1"/>
  <c r="H51" i="18" s="1"/>
  <c r="J50" i="17"/>
  <c r="D38" i="18"/>
  <c r="F38" i="18" s="1"/>
  <c r="H38" i="18" s="1"/>
  <c r="J37" i="17"/>
  <c r="D132" i="18"/>
  <c r="F132" i="18" s="1"/>
  <c r="H132" i="18" s="1"/>
  <c r="J132" i="17"/>
  <c r="D96" i="18"/>
  <c r="F96" i="18" s="1"/>
  <c r="H96" i="18" s="1"/>
  <c r="J96" i="17"/>
  <c r="J129" i="17"/>
  <c r="D129" i="18"/>
  <c r="F129" i="18" s="1"/>
  <c r="H129" i="18" s="1"/>
  <c r="J117" i="17"/>
  <c r="D117" i="18"/>
  <c r="F117" i="18" s="1"/>
  <c r="H117" i="18" s="1"/>
  <c r="J105" i="17"/>
  <c r="D105" i="18"/>
  <c r="F105" i="18" s="1"/>
  <c r="H105" i="18" s="1"/>
  <c r="J93" i="17"/>
  <c r="D93" i="18"/>
  <c r="F93" i="18" s="1"/>
  <c r="H93" i="18" s="1"/>
  <c r="J81" i="17"/>
  <c r="D81" i="18"/>
  <c r="F81" i="18" s="1"/>
  <c r="H81" i="18" s="1"/>
  <c r="J191" i="17"/>
  <c r="D189" i="18"/>
  <c r="F189" i="18" s="1"/>
  <c r="H189" i="18" s="1"/>
  <c r="J179" i="17"/>
  <c r="D177" i="18"/>
  <c r="F177" i="18" s="1"/>
  <c r="H177" i="18" s="1"/>
  <c r="D165" i="18"/>
  <c r="F165" i="18" s="1"/>
  <c r="H165" i="18" s="1"/>
  <c r="J167" i="17"/>
  <c r="D153" i="18"/>
  <c r="F153" i="18" s="1"/>
  <c r="H153" i="18" s="1"/>
  <c r="J155" i="17"/>
  <c r="D221" i="18"/>
  <c r="F221" i="18" s="1"/>
  <c r="H221" i="18" s="1"/>
  <c r="J219" i="17"/>
  <c r="D209" i="18"/>
  <c r="F209" i="18" s="1"/>
  <c r="H209" i="18" s="1"/>
  <c r="J207" i="17"/>
  <c r="J9" i="17"/>
  <c r="D9" i="18"/>
  <c r="D103" i="18"/>
  <c r="F103" i="18" s="1"/>
  <c r="H103" i="18" s="1"/>
  <c r="J103" i="17"/>
  <c r="D151" i="18"/>
  <c r="F151" i="18" s="1"/>
  <c r="H151" i="18" s="1"/>
  <c r="J153" i="17"/>
  <c r="D53" i="18"/>
  <c r="F53" i="18" s="1"/>
  <c r="H53" i="18" s="1"/>
  <c r="J52" i="17"/>
  <c r="J63" i="17"/>
  <c r="D64" i="18"/>
  <c r="F64" i="18" s="1"/>
  <c r="H64" i="18" s="1"/>
  <c r="D226" i="18"/>
  <c r="F226" i="18" s="1"/>
  <c r="H226" i="18" s="1"/>
  <c r="J224" i="17"/>
  <c r="J69" i="17"/>
  <c r="D70" i="18"/>
  <c r="F70" i="18" s="1"/>
  <c r="H70" i="18" s="1"/>
  <c r="D58" i="18"/>
  <c r="F58" i="18" s="1"/>
  <c r="H58" i="18" s="1"/>
  <c r="J57" i="17"/>
  <c r="D46" i="18"/>
  <c r="F46" i="18" s="1"/>
  <c r="H46" i="18" s="1"/>
  <c r="J45" i="17"/>
  <c r="D34" i="18"/>
  <c r="F34" i="18" s="1"/>
  <c r="H34" i="18" s="1"/>
  <c r="J33" i="17"/>
  <c r="J202" i="17"/>
  <c r="D204" i="18"/>
  <c r="F204" i="18" s="1"/>
  <c r="H204" i="18" s="1"/>
  <c r="D200" i="18"/>
  <c r="F200" i="18" s="1"/>
  <c r="H200" i="18" s="1"/>
  <c r="J190" i="17"/>
  <c r="D188" i="18"/>
  <c r="F188" i="18" s="1"/>
  <c r="H188" i="18" s="1"/>
  <c r="J178" i="17"/>
  <c r="D176" i="18"/>
  <c r="F176" i="18" s="1"/>
  <c r="H176" i="18" s="1"/>
  <c r="J166" i="17"/>
  <c r="D164" i="18"/>
  <c r="F164" i="18" s="1"/>
  <c r="H164" i="18" s="1"/>
  <c r="J154" i="17"/>
  <c r="D152" i="18"/>
  <c r="F152" i="18" s="1"/>
  <c r="H152" i="18" s="1"/>
  <c r="J218" i="17"/>
  <c r="D220" i="18"/>
  <c r="F220" i="18" s="1"/>
  <c r="H220" i="18" s="1"/>
  <c r="J206" i="17"/>
  <c r="D208" i="18"/>
  <c r="F208" i="18" s="1"/>
  <c r="H208" i="18" s="1"/>
  <c r="J10" i="17"/>
  <c r="D10" i="18"/>
  <c r="F10" i="18" s="1"/>
  <c r="H10" i="18" s="1"/>
  <c r="J71" i="18"/>
  <c r="D72" i="19"/>
  <c r="F72" i="19" s="1"/>
  <c r="H72" i="19" s="1"/>
  <c r="J59" i="18"/>
  <c r="D60" i="19"/>
  <c r="F60" i="19" s="1"/>
  <c r="H60" i="19" s="1"/>
  <c r="J47" i="18"/>
  <c r="D48" i="19"/>
  <c r="F48" i="19" s="1"/>
  <c r="H48" i="19" s="1"/>
  <c r="J35" i="18"/>
  <c r="D36" i="19"/>
  <c r="F36" i="19" s="1"/>
  <c r="H36" i="19" s="1"/>
  <c r="J194" i="18"/>
  <c r="D195" i="19"/>
  <c r="F195" i="19" s="1"/>
  <c r="H195" i="19" s="1"/>
  <c r="D195" i="20" s="1"/>
  <c r="F195" i="20" s="1"/>
  <c r="H195" i="20" s="1"/>
  <c r="J182" i="18"/>
  <c r="D183" i="19"/>
  <c r="F183" i="19" s="1"/>
  <c r="H183" i="19" s="1"/>
  <c r="J170" i="18"/>
  <c r="D171" i="19"/>
  <c r="F171" i="19" s="1"/>
  <c r="H171" i="19" s="1"/>
  <c r="D171" i="20" s="1"/>
  <c r="F171" i="20" s="1"/>
  <c r="H171" i="20" s="1"/>
  <c r="J158" i="18"/>
  <c r="D159" i="19"/>
  <c r="F159" i="19" s="1"/>
  <c r="H159" i="19" s="1"/>
  <c r="D159" i="20" s="1"/>
  <c r="F159" i="20" s="1"/>
  <c r="H159" i="20" s="1"/>
  <c r="J159" i="20" s="1"/>
  <c r="J146" i="18"/>
  <c r="D147" i="19"/>
  <c r="F147" i="19" s="1"/>
  <c r="H147" i="19" s="1"/>
  <c r="D147" i="20" s="1"/>
  <c r="F147" i="20" s="1"/>
  <c r="H147" i="20" s="1"/>
  <c r="J136" i="18"/>
  <c r="D137" i="19"/>
  <c r="F137" i="19" s="1"/>
  <c r="H137" i="19" s="1"/>
  <c r="J229" i="18"/>
  <c r="D230" i="19"/>
  <c r="F230" i="19" s="1"/>
  <c r="H230" i="19" s="1"/>
  <c r="J230" i="19" s="1"/>
  <c r="J263" i="19"/>
  <c r="D263" i="20"/>
  <c r="J273" i="19"/>
  <c r="D273" i="20"/>
  <c r="J270" i="19"/>
  <c r="D270" i="20"/>
  <c r="J49" i="18"/>
  <c r="D50" i="19"/>
  <c r="F50" i="19" s="1"/>
  <c r="H50" i="19" s="1"/>
  <c r="J50" i="19" s="1"/>
  <c r="J85" i="17"/>
  <c r="D85" i="18"/>
  <c r="F85" i="18" s="1"/>
  <c r="H85" i="18" s="1"/>
  <c r="J186" i="17"/>
  <c r="D184" i="18"/>
  <c r="F184" i="18" s="1"/>
  <c r="H184" i="18" s="1"/>
  <c r="J137" i="18"/>
  <c r="D138" i="19"/>
  <c r="F138" i="19" s="1"/>
  <c r="H138" i="19" s="1"/>
  <c r="J11" i="17"/>
  <c r="J128" i="17"/>
  <c r="J148" i="17"/>
  <c r="J181" i="17"/>
  <c r="J195" i="17"/>
  <c r="D193" i="18"/>
  <c r="F193" i="18" s="1"/>
  <c r="H193" i="18" s="1"/>
  <c r="J183" i="17"/>
  <c r="D181" i="18"/>
  <c r="F181" i="18" s="1"/>
  <c r="H181" i="18" s="1"/>
  <c r="J169" i="18"/>
  <c r="D170" i="19"/>
  <c r="F170" i="19" s="1"/>
  <c r="H170" i="19" s="1"/>
  <c r="D170" i="20" s="1"/>
  <c r="F170" i="20" s="1"/>
  <c r="H170" i="20" s="1"/>
  <c r="J157" i="18"/>
  <c r="D158" i="19"/>
  <c r="F158" i="19" s="1"/>
  <c r="H158" i="19" s="1"/>
  <c r="D158" i="20" s="1"/>
  <c r="F158" i="20" s="1"/>
  <c r="H158" i="20" s="1"/>
  <c r="J145" i="18"/>
  <c r="D146" i="19"/>
  <c r="F146" i="19" s="1"/>
  <c r="H146" i="19" s="1"/>
  <c r="D146" i="20" s="1"/>
  <c r="F146" i="20" s="1"/>
  <c r="H146" i="20" s="1"/>
  <c r="J146" i="20" s="1"/>
  <c r="J261" i="19"/>
  <c r="D261" i="20"/>
  <c r="J218" i="19"/>
  <c r="D218" i="20"/>
  <c r="F218" i="20" s="1"/>
  <c r="H218" i="20" s="1"/>
  <c r="J246" i="20"/>
  <c r="D247" i="21"/>
  <c r="F247" i="21" s="1"/>
  <c r="H247" i="21" s="1"/>
  <c r="J228" i="19"/>
  <c r="D228" i="20"/>
  <c r="F228" i="20" s="1"/>
  <c r="H228" i="20" s="1"/>
  <c r="J73" i="19"/>
  <c r="D73" i="20"/>
  <c r="F73" i="20" s="1"/>
  <c r="H73" i="20" s="1"/>
  <c r="J226" i="19"/>
  <c r="D226" i="20"/>
  <c r="F226" i="20" s="1"/>
  <c r="H226" i="20" s="1"/>
  <c r="J266" i="19"/>
  <c r="D266" i="20"/>
  <c r="J267" i="19"/>
  <c r="D267" i="20"/>
  <c r="J285" i="19"/>
  <c r="D285" i="20"/>
  <c r="J25" i="17"/>
  <c r="J41" i="17"/>
  <c r="J80" i="17"/>
  <c r="J104" i="17"/>
  <c r="J149" i="17"/>
  <c r="J184" i="17"/>
  <c r="J194" i="17"/>
  <c r="D192" i="18"/>
  <c r="F192" i="18" s="1"/>
  <c r="H192" i="18" s="1"/>
  <c r="J182" i="17"/>
  <c r="D180" i="18"/>
  <c r="F180" i="18" s="1"/>
  <c r="H180" i="18" s="1"/>
  <c r="J170" i="17"/>
  <c r="D168" i="18"/>
  <c r="F168" i="18" s="1"/>
  <c r="H168" i="18" s="1"/>
  <c r="J158" i="17"/>
  <c r="D156" i="18"/>
  <c r="F156" i="18" s="1"/>
  <c r="H156" i="18" s="1"/>
  <c r="J146" i="17"/>
  <c r="D144" i="18"/>
  <c r="F144" i="18" s="1"/>
  <c r="H144" i="18" s="1"/>
  <c r="J282" i="19"/>
  <c r="D282" i="20"/>
  <c r="J242" i="19"/>
  <c r="D242" i="20"/>
  <c r="F242" i="20" s="1"/>
  <c r="H242" i="20" s="1"/>
  <c r="J295" i="19"/>
  <c r="D295" i="20"/>
  <c r="J37" i="18"/>
  <c r="D38" i="19"/>
  <c r="F38" i="19" s="1"/>
  <c r="H38" i="19" s="1"/>
  <c r="J121" i="17"/>
  <c r="D121" i="18"/>
  <c r="F121" i="18" s="1"/>
  <c r="H121" i="18" s="1"/>
  <c r="J198" i="17"/>
  <c r="D196" i="18"/>
  <c r="F196" i="18" s="1"/>
  <c r="H196" i="18" s="1"/>
  <c r="J174" i="17"/>
  <c r="D172" i="18"/>
  <c r="F172" i="18" s="1"/>
  <c r="H172" i="18" s="1"/>
  <c r="J205" i="17"/>
  <c r="D207" i="18"/>
  <c r="F207" i="18" s="1"/>
  <c r="H207" i="18" s="1"/>
  <c r="D196" i="19"/>
  <c r="F196" i="19" s="1"/>
  <c r="H196" i="19" s="1"/>
  <c r="J195" i="18"/>
  <c r="J259" i="19"/>
  <c r="D259" i="20"/>
  <c r="F259" i="20" s="1"/>
  <c r="H259" i="20" s="1"/>
  <c r="J259" i="20" s="1"/>
  <c r="J67" i="17"/>
  <c r="D68" i="18"/>
  <c r="F68" i="18" s="1"/>
  <c r="H68" i="18" s="1"/>
  <c r="J116" i="18"/>
  <c r="D117" i="19"/>
  <c r="F117" i="19" s="1"/>
  <c r="H117" i="19" s="1"/>
  <c r="J117" i="19" s="1"/>
  <c r="J80" i="18"/>
  <c r="D81" i="19"/>
  <c r="F81" i="19" s="1"/>
  <c r="H81" i="19" s="1"/>
  <c r="J191" i="18"/>
  <c r="D192" i="19"/>
  <c r="F192" i="19" s="1"/>
  <c r="H192" i="19" s="1"/>
  <c r="J179" i="18"/>
  <c r="D180" i="19"/>
  <c r="F180" i="19" s="1"/>
  <c r="H180" i="19" s="1"/>
  <c r="D180" i="20" s="1"/>
  <c r="F180" i="20" s="1"/>
  <c r="H180" i="20" s="1"/>
  <c r="J167" i="18"/>
  <c r="D168" i="19"/>
  <c r="F168" i="19" s="1"/>
  <c r="H168" i="19" s="1"/>
  <c r="J244" i="18"/>
  <c r="D245" i="19"/>
  <c r="F245" i="19" s="1"/>
  <c r="H245" i="19" s="1"/>
  <c r="J265" i="19"/>
  <c r="D265" i="20"/>
  <c r="D216" i="20"/>
  <c r="F216" i="20" s="1"/>
  <c r="H216" i="20" s="1"/>
  <c r="J216" i="19"/>
  <c r="J232" i="19"/>
  <c r="D232" i="20"/>
  <c r="F232" i="20" s="1"/>
  <c r="H232" i="20" s="1"/>
  <c r="J290" i="19"/>
  <c r="D290" i="20"/>
  <c r="J275" i="19"/>
  <c r="D275" i="20"/>
  <c r="D245" i="21"/>
  <c r="F245" i="21" s="1"/>
  <c r="H245" i="21" s="1"/>
  <c r="J244" i="20"/>
  <c r="J183" i="18"/>
  <c r="D184" i="19"/>
  <c r="F184" i="19" s="1"/>
  <c r="H184" i="19" s="1"/>
  <c r="J150" i="17"/>
  <c r="D148" i="18"/>
  <c r="F148" i="18" s="1"/>
  <c r="H148" i="18" s="1"/>
  <c r="J26" i="18"/>
  <c r="D27" i="19"/>
  <c r="F27" i="19" s="1"/>
  <c r="H27" i="19" s="1"/>
  <c r="D217" i="20"/>
  <c r="F217" i="20" s="1"/>
  <c r="H217" i="20" s="1"/>
  <c r="J217" i="19"/>
  <c r="J277" i="19"/>
  <c r="D277" i="20"/>
  <c r="J43" i="17"/>
  <c r="D44" i="18"/>
  <c r="F44" i="18" s="1"/>
  <c r="H44" i="18" s="1"/>
  <c r="J104" i="18"/>
  <c r="D105" i="19"/>
  <c r="F105" i="19" s="1"/>
  <c r="H105" i="19" s="1"/>
  <c r="J67" i="18"/>
  <c r="D68" i="19"/>
  <c r="F68" i="19" s="1"/>
  <c r="H68" i="19" s="1"/>
  <c r="J68" i="19" s="1"/>
  <c r="J166" i="18"/>
  <c r="D167" i="19"/>
  <c r="F167" i="19" s="1"/>
  <c r="H167" i="19" s="1"/>
  <c r="D167" i="20" s="1"/>
  <c r="F167" i="20" s="1"/>
  <c r="H167" i="20" s="1"/>
  <c r="J242" i="18"/>
  <c r="I249" i="18" s="1"/>
  <c r="D243" i="19"/>
  <c r="F243" i="19" s="1"/>
  <c r="H243" i="19" s="1"/>
  <c r="J292" i="19"/>
  <c r="D292" i="20"/>
  <c r="J136" i="17"/>
  <c r="J169" i="17"/>
  <c r="J65" i="17"/>
  <c r="D66" i="18"/>
  <c r="F66" i="18" s="1"/>
  <c r="H66" i="18" s="1"/>
  <c r="J54" i="18"/>
  <c r="D55" i="19"/>
  <c r="F55" i="19" s="1"/>
  <c r="H55" i="19" s="1"/>
  <c r="J55" i="19" s="1"/>
  <c r="J42" i="18"/>
  <c r="D43" i="19"/>
  <c r="F43" i="19" s="1"/>
  <c r="H43" i="19" s="1"/>
  <c r="J43" i="19" s="1"/>
  <c r="J30" i="18"/>
  <c r="D31" i="19"/>
  <c r="F31" i="19" s="1"/>
  <c r="H31" i="19" s="1"/>
  <c r="J247" i="19"/>
  <c r="D247" i="20"/>
  <c r="F247" i="20" s="1"/>
  <c r="H247" i="20" s="1"/>
  <c r="J286" i="19"/>
  <c r="D286" i="20"/>
  <c r="F286" i="20" s="1"/>
  <c r="H286" i="20" s="1"/>
  <c r="J286" i="20" s="1"/>
  <c r="D139" i="21"/>
  <c r="F139" i="21" s="1"/>
  <c r="J139" i="20"/>
  <c r="J268" i="19"/>
  <c r="D268" i="20"/>
  <c r="J283" i="19"/>
  <c r="D283" i="20"/>
  <c r="J97" i="17"/>
  <c r="D97" i="18"/>
  <c r="F97" i="18" s="1"/>
  <c r="H97" i="18" s="1"/>
  <c r="J162" i="17"/>
  <c r="D160" i="18"/>
  <c r="F160" i="18" s="1"/>
  <c r="H160" i="18" s="1"/>
  <c r="J214" i="19"/>
  <c r="D214" i="20"/>
  <c r="F214" i="20" s="1"/>
  <c r="H214" i="20" s="1"/>
  <c r="J59" i="17"/>
  <c r="D60" i="18"/>
  <c r="F60" i="18" s="1"/>
  <c r="H60" i="18" s="1"/>
  <c r="J147" i="18"/>
  <c r="D148" i="19"/>
  <c r="F148" i="19" s="1"/>
  <c r="H148" i="19" s="1"/>
  <c r="D148" i="20" s="1"/>
  <c r="F148" i="20" s="1"/>
  <c r="H148" i="20" s="1"/>
  <c r="J148" i="20" s="1"/>
  <c r="D224" i="20"/>
  <c r="F224" i="20" s="1"/>
  <c r="H224" i="20" s="1"/>
  <c r="J224" i="20" s="1"/>
  <c r="J224" i="19"/>
  <c r="J55" i="17"/>
  <c r="D56" i="18"/>
  <c r="F56" i="18" s="1"/>
  <c r="H56" i="18" s="1"/>
  <c r="J92" i="18"/>
  <c r="D93" i="19"/>
  <c r="F93" i="19" s="1"/>
  <c r="H93" i="19" s="1"/>
  <c r="J31" i="18"/>
  <c r="D32" i="19"/>
  <c r="F32" i="19" s="1"/>
  <c r="H32" i="19" s="1"/>
  <c r="J190" i="18"/>
  <c r="D191" i="19"/>
  <c r="F191" i="19" s="1"/>
  <c r="H191" i="19" s="1"/>
  <c r="J294" i="19"/>
  <c r="D294" i="20"/>
  <c r="F294" i="20" s="1"/>
  <c r="H294" i="20" s="1"/>
  <c r="J294" i="20" s="1"/>
  <c r="J30" i="17"/>
  <c r="J46" i="17"/>
  <c r="J137" i="17"/>
  <c r="J171" i="17"/>
  <c r="J192" i="17"/>
  <c r="J246" i="18"/>
  <c r="J74" i="19"/>
  <c r="D74" i="20"/>
  <c r="F74" i="20" s="1"/>
  <c r="H74" i="20" s="1"/>
  <c r="J137" i="22"/>
  <c r="J286" i="22"/>
  <c r="J15" i="20"/>
  <c r="D15" i="21"/>
  <c r="F15" i="21" s="1"/>
  <c r="H15" i="21" s="1"/>
  <c r="J287" i="19"/>
  <c r="D287" i="20"/>
  <c r="F287" i="20" s="1"/>
  <c r="H287" i="20" s="1"/>
  <c r="J287" i="20" s="1"/>
  <c r="J276" i="19"/>
  <c r="D276" i="20"/>
  <c r="J274" i="19"/>
  <c r="D274" i="20"/>
  <c r="J12" i="17"/>
  <c r="D12" i="18"/>
  <c r="F12" i="18" s="1"/>
  <c r="H12" i="18" s="1"/>
  <c r="J272" i="19"/>
  <c r="D272" i="20"/>
  <c r="J47" i="17"/>
  <c r="D48" i="18"/>
  <c r="F48" i="18" s="1"/>
  <c r="H48" i="18" s="1"/>
  <c r="J159" i="18"/>
  <c r="D160" i="19"/>
  <c r="F160" i="19" s="1"/>
  <c r="H160" i="19" s="1"/>
  <c r="D223" i="20"/>
  <c r="F223" i="20" s="1"/>
  <c r="H223" i="20" s="1"/>
  <c r="J223" i="19"/>
  <c r="J271" i="19"/>
  <c r="D271" i="20"/>
  <c r="J58" i="17"/>
  <c r="J185" i="17"/>
  <c r="J31" i="17"/>
  <c r="D32" i="18"/>
  <c r="F32" i="18" s="1"/>
  <c r="H32" i="18" s="1"/>
  <c r="J143" i="18"/>
  <c r="D144" i="19"/>
  <c r="F144" i="19" s="1"/>
  <c r="H144" i="19" s="1"/>
  <c r="J55" i="18"/>
  <c r="D56" i="19"/>
  <c r="F56" i="19" s="1"/>
  <c r="H56" i="19" s="1"/>
  <c r="J142" i="18"/>
  <c r="D143" i="19"/>
  <c r="F143" i="19" s="1"/>
  <c r="H143" i="19" s="1"/>
  <c r="D143" i="20" s="1"/>
  <c r="F143" i="20" s="1"/>
  <c r="H143" i="20" s="1"/>
  <c r="J143" i="20" s="1"/>
  <c r="J293" i="19"/>
  <c r="D293" i="20"/>
  <c r="J48" i="17"/>
  <c r="J66" i="17"/>
  <c r="J116" i="17"/>
  <c r="J156" i="17"/>
  <c r="J172" i="17"/>
  <c r="J193" i="17"/>
  <c r="J289" i="19"/>
  <c r="D289" i="20"/>
  <c r="F289" i="20" s="1"/>
  <c r="H289" i="20" s="1"/>
  <c r="J289" i="20" s="1"/>
  <c r="J77" i="19"/>
  <c r="D77" i="20"/>
  <c r="F77" i="20" s="1"/>
  <c r="H77" i="20" s="1"/>
  <c r="J288" i="19"/>
  <c r="D288" i="20"/>
  <c r="J264" i="19"/>
  <c r="D264" i="20"/>
  <c r="J11" i="18"/>
  <c r="D11" i="19"/>
  <c r="F11" i="19" s="1"/>
  <c r="H11" i="19" s="1"/>
  <c r="J35" i="17"/>
  <c r="D36" i="18"/>
  <c r="F36" i="18" s="1"/>
  <c r="H36" i="18" s="1"/>
  <c r="D16" i="21"/>
  <c r="F16" i="21" s="1"/>
  <c r="H16" i="21" s="1"/>
  <c r="J16" i="20"/>
  <c r="J128" i="18"/>
  <c r="D129" i="19"/>
  <c r="F129" i="19" s="1"/>
  <c r="H129" i="19" s="1"/>
  <c r="J155" i="18"/>
  <c r="D156" i="19"/>
  <c r="F156" i="19" s="1"/>
  <c r="H156" i="19" s="1"/>
  <c r="D156" i="20" s="1"/>
  <c r="F156" i="20" s="1"/>
  <c r="H156" i="20" s="1"/>
  <c r="J156" i="20" s="1"/>
  <c r="J60" i="17"/>
  <c r="J178" i="18"/>
  <c r="D179" i="19"/>
  <c r="F179" i="19" s="1"/>
  <c r="H179" i="19" s="1"/>
  <c r="J92" i="17"/>
  <c r="J157" i="17"/>
  <c r="J173" i="17"/>
  <c r="J196" i="17"/>
  <c r="J123" i="18"/>
  <c r="D124" i="19"/>
  <c r="F124" i="19" s="1"/>
  <c r="H124" i="19" s="1"/>
  <c r="J124" i="19" s="1"/>
  <c r="J111" i="18"/>
  <c r="D112" i="19"/>
  <c r="F112" i="19" s="1"/>
  <c r="H112" i="19" s="1"/>
  <c r="J99" i="18"/>
  <c r="D100" i="19"/>
  <c r="F100" i="19" s="1"/>
  <c r="H100" i="19" s="1"/>
  <c r="J87" i="18"/>
  <c r="D88" i="19"/>
  <c r="F88" i="19" s="1"/>
  <c r="H88" i="19" s="1"/>
  <c r="J88" i="19" s="1"/>
  <c r="D225" i="20"/>
  <c r="F225" i="20" s="1"/>
  <c r="H225" i="20" s="1"/>
  <c r="J225" i="19"/>
  <c r="J248" i="20"/>
  <c r="D249" i="21"/>
  <c r="F249" i="21" s="1"/>
  <c r="H249" i="21" s="1"/>
  <c r="J284" i="19"/>
  <c r="D284" i="20"/>
  <c r="F284" i="20" s="1"/>
  <c r="H284" i="20" s="1"/>
  <c r="J284" i="20" s="1"/>
  <c r="J269" i="19"/>
  <c r="D269" i="20"/>
  <c r="J260" i="19"/>
  <c r="D260" i="20"/>
  <c r="J61" i="18"/>
  <c r="D62" i="19"/>
  <c r="F62" i="19" s="1"/>
  <c r="H62" i="19" s="1"/>
  <c r="J109" i="17"/>
  <c r="D109" i="18"/>
  <c r="F109" i="18" s="1"/>
  <c r="H109" i="18" s="1"/>
  <c r="J217" i="17"/>
  <c r="D219" i="18"/>
  <c r="F219" i="18" s="1"/>
  <c r="H219" i="18" s="1"/>
  <c r="J281" i="19"/>
  <c r="D281" i="20"/>
  <c r="J171" i="18"/>
  <c r="D172" i="19"/>
  <c r="F172" i="19" s="1"/>
  <c r="H172" i="19" s="1"/>
  <c r="D172" i="20" s="1"/>
  <c r="F172" i="20" s="1"/>
  <c r="H172" i="20" s="1"/>
  <c r="D75" i="20"/>
  <c r="F75" i="20" s="1"/>
  <c r="H75" i="20" s="1"/>
  <c r="J75" i="19"/>
  <c r="J262" i="19"/>
  <c r="I299" i="19" s="1"/>
  <c r="D262" i="20"/>
  <c r="J43" i="18"/>
  <c r="D44" i="19"/>
  <c r="F44" i="19" s="1"/>
  <c r="H44" i="19" s="1"/>
  <c r="J154" i="18"/>
  <c r="D155" i="19"/>
  <c r="F155" i="19" s="1"/>
  <c r="H155" i="19" s="1"/>
  <c r="D155" i="20" s="1"/>
  <c r="F155" i="20" s="1"/>
  <c r="H155" i="20" s="1"/>
  <c r="J34" i="17"/>
  <c r="I233" i="17" s="1"/>
  <c r="J70" i="17"/>
  <c r="J159" i="17"/>
  <c r="J197" i="17"/>
  <c r="J258" i="19"/>
  <c r="D258" i="20"/>
  <c r="F258" i="20" s="1"/>
  <c r="H258" i="20" s="1"/>
  <c r="J258" i="20" s="1"/>
  <c r="J291" i="19"/>
  <c r="D291" i="20"/>
  <c r="F291" i="20" s="1"/>
  <c r="H291" i="20" s="1"/>
  <c r="J291" i="20" s="1"/>
  <c r="J278" i="19"/>
  <c r="D278" i="20"/>
  <c r="J280" i="19"/>
  <c r="D280" i="20"/>
  <c r="J279" i="19"/>
  <c r="D279" i="20"/>
  <c r="I296" i="17"/>
  <c r="I16" i="17"/>
  <c r="I250" i="17"/>
  <c r="I233" i="16"/>
  <c r="I16" i="16"/>
  <c r="I250" i="16"/>
  <c r="I296" i="16"/>
  <c r="J97" i="18" l="1"/>
  <c r="D98" i="19"/>
  <c r="F98" i="19" s="1"/>
  <c r="H98" i="19" s="1"/>
  <c r="D147" i="21"/>
  <c r="F147" i="21" s="1"/>
  <c r="J147" i="20"/>
  <c r="J69" i="18"/>
  <c r="D70" i="19"/>
  <c r="F70" i="19" s="1"/>
  <c r="H70" i="19" s="1"/>
  <c r="J70" i="19" s="1"/>
  <c r="H197" i="18"/>
  <c r="F197" i="18"/>
  <c r="J219" i="18"/>
  <c r="D220" i="19"/>
  <c r="F220" i="19" s="1"/>
  <c r="H220" i="19" s="1"/>
  <c r="J86" i="18"/>
  <c r="D87" i="19"/>
  <c r="F87" i="19" s="1"/>
  <c r="H87" i="19" s="1"/>
  <c r="J83" i="18"/>
  <c r="D84" i="19"/>
  <c r="F84" i="19" s="1"/>
  <c r="H84" i="19" s="1"/>
  <c r="J214" i="18"/>
  <c r="D215" i="19"/>
  <c r="F215" i="19" s="1"/>
  <c r="H215" i="19" s="1"/>
  <c r="D27" i="20"/>
  <c r="F27" i="20" s="1"/>
  <c r="H27" i="20" s="1"/>
  <c r="J27" i="19"/>
  <c r="J207" i="18"/>
  <c r="D208" i="19"/>
  <c r="F208" i="19" s="1"/>
  <c r="H208" i="19" s="1"/>
  <c r="J208" i="19" s="1"/>
  <c r="J60" i="19"/>
  <c r="D60" i="20"/>
  <c r="F60" i="20" s="1"/>
  <c r="H60" i="20" s="1"/>
  <c r="J164" i="18"/>
  <c r="D165" i="19"/>
  <c r="F165" i="19" s="1"/>
  <c r="H165" i="19" s="1"/>
  <c r="J46" i="18"/>
  <c r="D47" i="19"/>
  <c r="F47" i="19" s="1"/>
  <c r="H47" i="19" s="1"/>
  <c r="J151" i="18"/>
  <c r="D152" i="19"/>
  <c r="F152" i="19" s="1"/>
  <c r="H152" i="19" s="1"/>
  <c r="D152" i="20" s="1"/>
  <c r="F152" i="20" s="1"/>
  <c r="H152" i="20" s="1"/>
  <c r="J165" i="18"/>
  <c r="D166" i="19"/>
  <c r="F166" i="19" s="1"/>
  <c r="H166" i="19" s="1"/>
  <c r="D166" i="20" s="1"/>
  <c r="F166" i="20" s="1"/>
  <c r="H166" i="20" s="1"/>
  <c r="J166" i="20" s="1"/>
  <c r="J210" i="18"/>
  <c r="D211" i="19"/>
  <c r="F211" i="19" s="1"/>
  <c r="H211" i="19" s="1"/>
  <c r="J211" i="19" s="1"/>
  <c r="J65" i="18"/>
  <c r="D66" i="19"/>
  <c r="F66" i="19" s="1"/>
  <c r="H66" i="19" s="1"/>
  <c r="J66" i="19" s="1"/>
  <c r="J110" i="18"/>
  <c r="D111" i="19"/>
  <c r="F111" i="19" s="1"/>
  <c r="H111" i="19" s="1"/>
  <c r="J98" i="18"/>
  <c r="D99" i="19"/>
  <c r="F99" i="19" s="1"/>
  <c r="H99" i="19" s="1"/>
  <c r="J89" i="18"/>
  <c r="D90" i="19"/>
  <c r="F90" i="19" s="1"/>
  <c r="H90" i="19" s="1"/>
  <c r="J90" i="18"/>
  <c r="D91" i="19"/>
  <c r="F91" i="19" s="1"/>
  <c r="H91" i="19" s="1"/>
  <c r="J44" i="19"/>
  <c r="D44" i="20"/>
  <c r="F44" i="20" s="1"/>
  <c r="H44" i="20" s="1"/>
  <c r="J109" i="18"/>
  <c r="D110" i="19"/>
  <c r="F110" i="19" s="1"/>
  <c r="H110" i="19" s="1"/>
  <c r="J36" i="18"/>
  <c r="D37" i="19"/>
  <c r="F37" i="19" s="1"/>
  <c r="H37" i="19" s="1"/>
  <c r="J37" i="19" s="1"/>
  <c r="J177" i="18"/>
  <c r="D178" i="19"/>
  <c r="F178" i="19" s="1"/>
  <c r="H178" i="19" s="1"/>
  <c r="D178" i="20" s="1"/>
  <c r="F178" i="20" s="1"/>
  <c r="H178" i="20" s="1"/>
  <c r="J129" i="18"/>
  <c r="D130" i="19"/>
  <c r="F130" i="19" s="1"/>
  <c r="H130" i="19" s="1"/>
  <c r="J28" i="18"/>
  <c r="D29" i="19"/>
  <c r="F29" i="19" s="1"/>
  <c r="H29" i="19" s="1"/>
  <c r="J82" i="18"/>
  <c r="D83" i="19"/>
  <c r="F83" i="19" s="1"/>
  <c r="H83" i="19" s="1"/>
  <c r="J95" i="18"/>
  <c r="D96" i="19"/>
  <c r="F96" i="19" s="1"/>
  <c r="H96" i="19" s="1"/>
  <c r="J100" i="18"/>
  <c r="D101" i="19"/>
  <c r="F101" i="19" s="1"/>
  <c r="H101" i="19" s="1"/>
  <c r="J57" i="18"/>
  <c r="D58" i="19"/>
  <c r="F58" i="19" s="1"/>
  <c r="H58" i="19" s="1"/>
  <c r="J58" i="19" s="1"/>
  <c r="J150" i="18"/>
  <c r="D151" i="19"/>
  <c r="F151" i="19" s="1"/>
  <c r="H151" i="19" s="1"/>
  <c r="D151" i="20" s="1"/>
  <c r="F151" i="20" s="1"/>
  <c r="H151" i="20" s="1"/>
  <c r="J151" i="20" s="1"/>
  <c r="F295" i="20"/>
  <c r="H295" i="20" s="1"/>
  <c r="J295" i="20" s="1"/>
  <c r="D296" i="21"/>
  <c r="F296" i="21" s="1"/>
  <c r="H296" i="21" s="1"/>
  <c r="J51" i="18"/>
  <c r="D52" i="19"/>
  <c r="F52" i="19" s="1"/>
  <c r="H52" i="19" s="1"/>
  <c r="J52" i="19" s="1"/>
  <c r="J217" i="20"/>
  <c r="D217" i="21"/>
  <c r="F217" i="21" s="1"/>
  <c r="H217" i="21" s="1"/>
  <c r="D284" i="21"/>
  <c r="F284" i="21" s="1"/>
  <c r="H284" i="21" s="1"/>
  <c r="F283" i="20"/>
  <c r="H283" i="20" s="1"/>
  <c r="J283" i="20" s="1"/>
  <c r="J192" i="18"/>
  <c r="D193" i="19"/>
  <c r="F193" i="19" s="1"/>
  <c r="H193" i="19" s="1"/>
  <c r="J172" i="18"/>
  <c r="D173" i="19"/>
  <c r="F173" i="19" s="1"/>
  <c r="H173" i="19" s="1"/>
  <c r="J103" i="18"/>
  <c r="D104" i="19"/>
  <c r="F104" i="19" s="1"/>
  <c r="H104" i="19" s="1"/>
  <c r="D263" i="21"/>
  <c r="F263" i="21" s="1"/>
  <c r="H263" i="21" s="1"/>
  <c r="F262" i="20"/>
  <c r="H262" i="20" s="1"/>
  <c r="J262" i="20" s="1"/>
  <c r="J189" i="18"/>
  <c r="D190" i="19"/>
  <c r="F190" i="19" s="1"/>
  <c r="H190" i="19" s="1"/>
  <c r="J203" i="18"/>
  <c r="D204" i="19"/>
  <c r="F204" i="19" s="1"/>
  <c r="H204" i="19" s="1"/>
  <c r="J149" i="18"/>
  <c r="D150" i="19"/>
  <c r="F150" i="19" s="1"/>
  <c r="H150" i="19" s="1"/>
  <c r="D150" i="20" s="1"/>
  <c r="F150" i="20" s="1"/>
  <c r="H150" i="20" s="1"/>
  <c r="J105" i="19"/>
  <c r="D105" i="20"/>
  <c r="F105" i="20" s="1"/>
  <c r="H105" i="20" s="1"/>
  <c r="D266" i="21"/>
  <c r="F266" i="21" s="1"/>
  <c r="H266" i="21" s="1"/>
  <c r="F265" i="20"/>
  <c r="H265" i="20" s="1"/>
  <c r="J265" i="20" s="1"/>
  <c r="D158" i="21"/>
  <c r="F158" i="21" s="1"/>
  <c r="H158" i="21" s="1"/>
  <c r="J158" i="20"/>
  <c r="D264" i="21"/>
  <c r="F264" i="21" s="1"/>
  <c r="H264" i="21" s="1"/>
  <c r="F263" i="20"/>
  <c r="H263" i="20" s="1"/>
  <c r="J263" i="20" s="1"/>
  <c r="J10" i="18"/>
  <c r="D10" i="19"/>
  <c r="F10" i="19" s="1"/>
  <c r="H10" i="19" s="1"/>
  <c r="J188" i="18"/>
  <c r="D189" i="19"/>
  <c r="F189" i="19" s="1"/>
  <c r="H189" i="19" s="1"/>
  <c r="J96" i="18"/>
  <c r="D97" i="19"/>
  <c r="F97" i="19" s="1"/>
  <c r="H97" i="19" s="1"/>
  <c r="J97" i="19" s="1"/>
  <c r="J124" i="18"/>
  <c r="D125" i="19"/>
  <c r="F125" i="19" s="1"/>
  <c r="H125" i="19" s="1"/>
  <c r="J125" i="19" s="1"/>
  <c r="J120" i="18"/>
  <c r="D121" i="19"/>
  <c r="F121" i="19" s="1"/>
  <c r="H121" i="19" s="1"/>
  <c r="J121" i="19" s="1"/>
  <c r="J113" i="18"/>
  <c r="D114" i="19"/>
  <c r="F114" i="19" s="1"/>
  <c r="H114" i="19" s="1"/>
  <c r="J114" i="18"/>
  <c r="D115" i="19"/>
  <c r="F115" i="19" s="1"/>
  <c r="H115" i="19" s="1"/>
  <c r="J77" i="20"/>
  <c r="D77" i="21"/>
  <c r="F77" i="21" s="1"/>
  <c r="H77" i="21" s="1"/>
  <c r="J56" i="18"/>
  <c r="D57" i="19"/>
  <c r="F57" i="19" s="1"/>
  <c r="H57" i="19" s="1"/>
  <c r="J57" i="19" s="1"/>
  <c r="J34" i="18"/>
  <c r="D35" i="19"/>
  <c r="F35" i="19" s="1"/>
  <c r="H35" i="19" s="1"/>
  <c r="J78" i="18"/>
  <c r="D79" i="19"/>
  <c r="F79" i="19" s="1"/>
  <c r="H79" i="19" s="1"/>
  <c r="D16" i="22"/>
  <c r="F16" i="22" s="1"/>
  <c r="H16" i="22" s="1"/>
  <c r="J16" i="21"/>
  <c r="J242" i="20"/>
  <c r="D243" i="21"/>
  <c r="F243" i="21" s="1"/>
  <c r="H243" i="21" s="1"/>
  <c r="J48" i="18"/>
  <c r="D49" i="19"/>
  <c r="F49" i="19" s="1"/>
  <c r="H49" i="19" s="1"/>
  <c r="J148" i="18"/>
  <c r="D149" i="19"/>
  <c r="F149" i="19" s="1"/>
  <c r="H149" i="19" s="1"/>
  <c r="D149" i="20" s="1"/>
  <c r="F149" i="20" s="1"/>
  <c r="H149" i="20" s="1"/>
  <c r="J149" i="20" s="1"/>
  <c r="D226" i="21"/>
  <c r="F226" i="21" s="1"/>
  <c r="J226" i="20"/>
  <c r="J72" i="19"/>
  <c r="D72" i="20"/>
  <c r="F72" i="20" s="1"/>
  <c r="H72" i="20" s="1"/>
  <c r="J52" i="18"/>
  <c r="D53" i="19"/>
  <c r="F53" i="19" s="1"/>
  <c r="H53" i="19" s="1"/>
  <c r="D216" i="21"/>
  <c r="F216" i="21" s="1"/>
  <c r="J216" i="20"/>
  <c r="J70" i="18"/>
  <c r="D71" i="19"/>
  <c r="F71" i="19" s="1"/>
  <c r="H71" i="19" s="1"/>
  <c r="J162" i="18"/>
  <c r="D163" i="19"/>
  <c r="F163" i="19" s="1"/>
  <c r="H163" i="19" s="1"/>
  <c r="D163" i="20" s="1"/>
  <c r="F163" i="20" s="1"/>
  <c r="H163" i="20" s="1"/>
  <c r="J163" i="20" s="1"/>
  <c r="J66" i="18"/>
  <c r="D67" i="19"/>
  <c r="F67" i="19" s="1"/>
  <c r="H67" i="19" s="1"/>
  <c r="D197" i="19"/>
  <c r="F197" i="19" s="1"/>
  <c r="H197" i="19" s="1"/>
  <c r="J196" i="18"/>
  <c r="F260" i="20"/>
  <c r="H260" i="20" s="1"/>
  <c r="J260" i="20" s="1"/>
  <c r="I299" i="20" s="1"/>
  <c r="D261" i="21"/>
  <c r="F261" i="21" s="1"/>
  <c r="H261" i="21" s="1"/>
  <c r="J81" i="18"/>
  <c r="D82" i="19"/>
  <c r="F82" i="19" s="1"/>
  <c r="H82" i="19" s="1"/>
  <c r="J106" i="18"/>
  <c r="D107" i="19"/>
  <c r="F107" i="19" s="1"/>
  <c r="H107" i="19" s="1"/>
  <c r="J45" i="18"/>
  <c r="D46" i="19"/>
  <c r="F46" i="19" s="1"/>
  <c r="H46" i="19" s="1"/>
  <c r="J119" i="18"/>
  <c r="D120" i="19"/>
  <c r="F120" i="19" s="1"/>
  <c r="H120" i="19" s="1"/>
  <c r="J79" i="18"/>
  <c r="D80" i="19"/>
  <c r="F80" i="19" s="1"/>
  <c r="H80" i="19" s="1"/>
  <c r="J29" i="18"/>
  <c r="D30" i="19"/>
  <c r="F30" i="19" s="1"/>
  <c r="H30" i="19" s="1"/>
  <c r="J41" i="18"/>
  <c r="D42" i="19"/>
  <c r="F42" i="19" s="1"/>
  <c r="H42" i="19" s="1"/>
  <c r="J42" i="19" s="1"/>
  <c r="J161" i="18"/>
  <c r="D162" i="19"/>
  <c r="F162" i="19" s="1"/>
  <c r="H162" i="19" s="1"/>
  <c r="D162" i="20" s="1"/>
  <c r="F162" i="20" s="1"/>
  <c r="H162" i="20" s="1"/>
  <c r="J162" i="20" s="1"/>
  <c r="J174" i="18"/>
  <c r="D175" i="19"/>
  <c r="F175" i="19" s="1"/>
  <c r="H175" i="19" s="1"/>
  <c r="J193" i="18"/>
  <c r="D194" i="19"/>
  <c r="F194" i="19" s="1"/>
  <c r="H194" i="19" s="1"/>
  <c r="J53" i="18"/>
  <c r="D54" i="19"/>
  <c r="F54" i="19" s="1"/>
  <c r="H54" i="19" s="1"/>
  <c r="J54" i="19" s="1"/>
  <c r="J223" i="20"/>
  <c r="D223" i="21"/>
  <c r="F223" i="21" s="1"/>
  <c r="H223" i="21" s="1"/>
  <c r="J140" i="18"/>
  <c r="D141" i="19"/>
  <c r="F141" i="19" s="1"/>
  <c r="H141" i="19" s="1"/>
  <c r="D141" i="20" s="1"/>
  <c r="F141" i="20" s="1"/>
  <c r="H141" i="20" s="1"/>
  <c r="D232" i="21"/>
  <c r="F232" i="21" s="1"/>
  <c r="H232" i="21" s="1"/>
  <c r="J232" i="20"/>
  <c r="F266" i="20"/>
  <c r="H266" i="20" s="1"/>
  <c r="J266" i="20" s="1"/>
  <c r="D267" i="21"/>
  <c r="F267" i="21" s="1"/>
  <c r="H267" i="21" s="1"/>
  <c r="J58" i="18"/>
  <c r="D59" i="19"/>
  <c r="F59" i="19" s="1"/>
  <c r="H59" i="19" s="1"/>
  <c r="J59" i="19" s="1"/>
  <c r="J40" i="18"/>
  <c r="D41" i="19"/>
  <c r="F41" i="19" s="1"/>
  <c r="H41" i="19" s="1"/>
  <c r="D62" i="20"/>
  <c r="F62" i="20" s="1"/>
  <c r="H62" i="20" s="1"/>
  <c r="J62" i="19"/>
  <c r="J187" i="18"/>
  <c r="D188" i="19"/>
  <c r="F188" i="19" s="1"/>
  <c r="H188" i="19" s="1"/>
  <c r="J60" i="18"/>
  <c r="D61" i="19"/>
  <c r="F61" i="19" s="1"/>
  <c r="H61" i="19" s="1"/>
  <c r="J61" i="19" s="1"/>
  <c r="D100" i="20"/>
  <c r="F100" i="20" s="1"/>
  <c r="H100" i="20" s="1"/>
  <c r="J100" i="20" s="1"/>
  <c r="J100" i="19"/>
  <c r="J74" i="20"/>
  <c r="D74" i="21"/>
  <c r="F74" i="21" s="1"/>
  <c r="H74" i="21" s="1"/>
  <c r="J44" i="18"/>
  <c r="D45" i="19"/>
  <c r="F45" i="19" s="1"/>
  <c r="H45" i="19" s="1"/>
  <c r="J45" i="19" s="1"/>
  <c r="J245" i="19"/>
  <c r="D245" i="20"/>
  <c r="F245" i="20" s="1"/>
  <c r="H245" i="20" s="1"/>
  <c r="J68" i="18"/>
  <c r="D69" i="19"/>
  <c r="F69" i="19" s="1"/>
  <c r="H69" i="19" s="1"/>
  <c r="J121" i="18"/>
  <c r="D122" i="19"/>
  <c r="F122" i="19" s="1"/>
  <c r="H122" i="19" s="1"/>
  <c r="J122" i="19" s="1"/>
  <c r="J156" i="18"/>
  <c r="D157" i="19"/>
  <c r="F157" i="19" s="1"/>
  <c r="H157" i="19" s="1"/>
  <c r="D228" i="21"/>
  <c r="F228" i="21" s="1"/>
  <c r="J228" i="20"/>
  <c r="J170" i="20"/>
  <c r="D170" i="21"/>
  <c r="F170" i="21" s="1"/>
  <c r="H170" i="21" s="1"/>
  <c r="J184" i="18"/>
  <c r="D185" i="19"/>
  <c r="F185" i="19" s="1"/>
  <c r="H185" i="19" s="1"/>
  <c r="J195" i="20"/>
  <c r="D195" i="21"/>
  <c r="F195" i="21" s="1"/>
  <c r="J208" i="18"/>
  <c r="D209" i="19"/>
  <c r="F209" i="19" s="1"/>
  <c r="H209" i="19" s="1"/>
  <c r="J209" i="19" s="1"/>
  <c r="D201" i="19"/>
  <c r="F201" i="19" s="1"/>
  <c r="H201" i="19" s="1"/>
  <c r="J201" i="19" s="1"/>
  <c r="J200" i="18"/>
  <c r="J226" i="18"/>
  <c r="D227" i="19"/>
  <c r="F227" i="19" s="1"/>
  <c r="H227" i="19" s="1"/>
  <c r="J227" i="19" s="1"/>
  <c r="J209" i="18"/>
  <c r="D210" i="19"/>
  <c r="F210" i="19" s="1"/>
  <c r="H210" i="19" s="1"/>
  <c r="J210" i="19" s="1"/>
  <c r="J132" i="18"/>
  <c r="D133" i="19"/>
  <c r="F133" i="19" s="1"/>
  <c r="H133" i="19" s="1"/>
  <c r="J133" i="19" s="1"/>
  <c r="J163" i="18"/>
  <c r="D164" i="19"/>
  <c r="F164" i="19" s="1"/>
  <c r="H164" i="19" s="1"/>
  <c r="D164" i="20" s="1"/>
  <c r="F164" i="20" s="1"/>
  <c r="H164" i="20" s="1"/>
  <c r="J50" i="18"/>
  <c r="D51" i="19"/>
  <c r="F51" i="19" s="1"/>
  <c r="H51" i="19" s="1"/>
  <c r="J211" i="18"/>
  <c r="D212" i="19"/>
  <c r="F212" i="19" s="1"/>
  <c r="H212" i="19" s="1"/>
  <c r="J212" i="19" s="1"/>
  <c r="J125" i="18"/>
  <c r="D126" i="19"/>
  <c r="F126" i="19" s="1"/>
  <c r="H126" i="19" s="1"/>
  <c r="J126" i="19" s="1"/>
  <c r="J126" i="18"/>
  <c r="D127" i="19"/>
  <c r="F127" i="19" s="1"/>
  <c r="H127" i="19" s="1"/>
  <c r="D180" i="21"/>
  <c r="F180" i="21" s="1"/>
  <c r="H180" i="21" s="1"/>
  <c r="J180" i="20"/>
  <c r="D268" i="21"/>
  <c r="F268" i="21" s="1"/>
  <c r="H268" i="21" s="1"/>
  <c r="F267" i="20"/>
  <c r="H267" i="20" s="1"/>
  <c r="J267" i="20" s="1"/>
  <c r="J48" i="19"/>
  <c r="D48" i="20"/>
  <c r="F48" i="20" s="1"/>
  <c r="H48" i="20" s="1"/>
  <c r="J48" i="20" s="1"/>
  <c r="J249" i="21"/>
  <c r="D248" i="22"/>
  <c r="J212" i="18"/>
  <c r="D213" i="19"/>
  <c r="F213" i="19" s="1"/>
  <c r="H213" i="19" s="1"/>
  <c r="J213" i="19" s="1"/>
  <c r="J91" i="18"/>
  <c r="D92" i="19"/>
  <c r="F92" i="19" s="1"/>
  <c r="H92" i="19" s="1"/>
  <c r="J56" i="19"/>
  <c r="D56" i="20"/>
  <c r="F56" i="20" s="1"/>
  <c r="H56" i="20" s="1"/>
  <c r="J15" i="21"/>
  <c r="D15" i="22"/>
  <c r="J102" i="18"/>
  <c r="D103" i="19"/>
  <c r="F103" i="19" s="1"/>
  <c r="H103" i="19" s="1"/>
  <c r="J225" i="20"/>
  <c r="D225" i="21"/>
  <c r="F225" i="21" s="1"/>
  <c r="J94" i="18"/>
  <c r="D95" i="19"/>
  <c r="F95" i="19" s="1"/>
  <c r="H95" i="19" s="1"/>
  <c r="D75" i="21"/>
  <c r="F75" i="21" s="1"/>
  <c r="H75" i="21" s="1"/>
  <c r="J75" i="20"/>
  <c r="J32" i="19"/>
  <c r="D32" i="20"/>
  <c r="F32" i="20" s="1"/>
  <c r="H32" i="20" s="1"/>
  <c r="D172" i="21"/>
  <c r="F172" i="21" s="1"/>
  <c r="H172" i="21" s="1"/>
  <c r="J172" i="20"/>
  <c r="D244" i="22"/>
  <c r="J245" i="21"/>
  <c r="J204" i="18"/>
  <c r="D205" i="19"/>
  <c r="F205" i="19" s="1"/>
  <c r="H205" i="19" s="1"/>
  <c r="J64" i="18"/>
  <c r="D65" i="19"/>
  <c r="F65" i="19" s="1"/>
  <c r="H65" i="19" s="1"/>
  <c r="J93" i="18"/>
  <c r="D94" i="19"/>
  <c r="F94" i="19" s="1"/>
  <c r="H94" i="19" s="1"/>
  <c r="J115" i="18"/>
  <c r="D116" i="19"/>
  <c r="F116" i="19" s="1"/>
  <c r="H116" i="19" s="1"/>
  <c r="J116" i="19" s="1"/>
  <c r="J118" i="18"/>
  <c r="D119" i="19"/>
  <c r="F119" i="19" s="1"/>
  <c r="H119" i="19" s="1"/>
  <c r="J131" i="18"/>
  <c r="D132" i="19"/>
  <c r="F132" i="19" s="1"/>
  <c r="H132" i="19" s="1"/>
  <c r="J33" i="18"/>
  <c r="D34" i="19"/>
  <c r="F34" i="19" s="1"/>
  <c r="H34" i="19" s="1"/>
  <c r="J112" i="18"/>
  <c r="D113" i="19"/>
  <c r="F113" i="19" s="1"/>
  <c r="H113" i="19" s="1"/>
  <c r="J88" i="18"/>
  <c r="D89" i="19"/>
  <c r="F89" i="19" s="1"/>
  <c r="H89" i="19" s="1"/>
  <c r="J173" i="18"/>
  <c r="D174" i="19"/>
  <c r="F174" i="19" s="1"/>
  <c r="H174" i="19" s="1"/>
  <c r="D174" i="20" s="1"/>
  <c r="F174" i="20" s="1"/>
  <c r="H174" i="20" s="1"/>
  <c r="J186" i="18"/>
  <c r="D187" i="19"/>
  <c r="F187" i="19" s="1"/>
  <c r="H187" i="19" s="1"/>
  <c r="J243" i="19"/>
  <c r="I250" i="19" s="1"/>
  <c r="D243" i="20"/>
  <c r="F243" i="20" s="1"/>
  <c r="H243" i="20" s="1"/>
  <c r="J180" i="18"/>
  <c r="D181" i="19"/>
  <c r="F181" i="19" s="1"/>
  <c r="H181" i="19" s="1"/>
  <c r="J152" i="18"/>
  <c r="D153" i="19"/>
  <c r="F153" i="19" s="1"/>
  <c r="H153" i="19" s="1"/>
  <c r="D153" i="20" s="1"/>
  <c r="F153" i="20" s="1"/>
  <c r="H153" i="20" s="1"/>
  <c r="J153" i="20" s="1"/>
  <c r="J117" i="18"/>
  <c r="D118" i="19"/>
  <c r="F118" i="19" s="1"/>
  <c r="H118" i="19" s="1"/>
  <c r="J39" i="18"/>
  <c r="D40" i="19"/>
  <c r="F40" i="19" s="1"/>
  <c r="H40" i="19" s="1"/>
  <c r="J40" i="19" s="1"/>
  <c r="J81" i="19"/>
  <c r="D81" i="20"/>
  <c r="F81" i="20" s="1"/>
  <c r="H81" i="20" s="1"/>
  <c r="J81" i="20" s="1"/>
  <c r="J176" i="18"/>
  <c r="D177" i="19"/>
  <c r="F177" i="19" s="1"/>
  <c r="H177" i="19" s="1"/>
  <c r="F199" i="18"/>
  <c r="H199" i="18" s="1"/>
  <c r="J32" i="18"/>
  <c r="D33" i="19"/>
  <c r="F33" i="19" s="1"/>
  <c r="H33" i="19" s="1"/>
  <c r="J144" i="18"/>
  <c r="D145" i="19"/>
  <c r="F145" i="19" s="1"/>
  <c r="H145" i="19" s="1"/>
  <c r="D145" i="20" s="1"/>
  <c r="F145" i="20" s="1"/>
  <c r="H145" i="20" s="1"/>
  <c r="D265" i="21"/>
  <c r="F265" i="21" s="1"/>
  <c r="H265" i="21" s="1"/>
  <c r="F264" i="20"/>
  <c r="H264" i="20" s="1"/>
  <c r="J264" i="20" s="1"/>
  <c r="D214" i="21"/>
  <c r="F214" i="21" s="1"/>
  <c r="H214" i="21" s="1"/>
  <c r="J214" i="20"/>
  <c r="J112" i="19"/>
  <c r="D112" i="20"/>
  <c r="F112" i="20" s="1"/>
  <c r="H112" i="20" s="1"/>
  <c r="J112" i="20" s="1"/>
  <c r="J93" i="19"/>
  <c r="D93" i="20"/>
  <c r="F93" i="20" s="1"/>
  <c r="H93" i="20" s="1"/>
  <c r="J160" i="18"/>
  <c r="D161" i="19"/>
  <c r="F161" i="19" s="1"/>
  <c r="H161" i="19" s="1"/>
  <c r="D161" i="20" s="1"/>
  <c r="F161" i="20" s="1"/>
  <c r="H161" i="20" s="1"/>
  <c r="J161" i="20" s="1"/>
  <c r="J247" i="20"/>
  <c r="D248" i="21"/>
  <c r="F248" i="21" s="1"/>
  <c r="H248" i="21" s="1"/>
  <c r="D38" i="20"/>
  <c r="F38" i="20" s="1"/>
  <c r="H38" i="20" s="1"/>
  <c r="J38" i="19"/>
  <c r="J168" i="18"/>
  <c r="D169" i="19"/>
  <c r="F169" i="19" s="1"/>
  <c r="H169" i="19" s="1"/>
  <c r="D169" i="20" s="1"/>
  <c r="F169" i="20" s="1"/>
  <c r="H169" i="20" s="1"/>
  <c r="J247" i="21"/>
  <c r="D246" i="22"/>
  <c r="F246" i="22" s="1"/>
  <c r="H246" i="22" s="1"/>
  <c r="J181" i="18"/>
  <c r="D182" i="19"/>
  <c r="F182" i="19" s="1"/>
  <c r="H182" i="19" s="1"/>
  <c r="J85" i="18"/>
  <c r="D86" i="19"/>
  <c r="F86" i="19" s="1"/>
  <c r="H86" i="19" s="1"/>
  <c r="J86" i="19" s="1"/>
  <c r="J36" i="19"/>
  <c r="D36" i="20"/>
  <c r="F36" i="20" s="1"/>
  <c r="H36" i="20" s="1"/>
  <c r="J220" i="18"/>
  <c r="D221" i="19"/>
  <c r="F221" i="19" s="1"/>
  <c r="H221" i="19" s="1"/>
  <c r="J221" i="18"/>
  <c r="D222" i="19"/>
  <c r="F222" i="19" s="1"/>
  <c r="H222" i="19" s="1"/>
  <c r="J222" i="19" s="1"/>
  <c r="J38" i="18"/>
  <c r="D39" i="19"/>
  <c r="F39" i="19" s="1"/>
  <c r="H39" i="19" s="1"/>
  <c r="J27" i="18"/>
  <c r="D28" i="19"/>
  <c r="F28" i="19" s="1"/>
  <c r="H28" i="19" s="1"/>
  <c r="J185" i="18"/>
  <c r="D186" i="19"/>
  <c r="F186" i="19" s="1"/>
  <c r="H186" i="19" s="1"/>
  <c r="D186" i="20" s="1"/>
  <c r="F186" i="20" s="1"/>
  <c r="H186" i="20" s="1"/>
  <c r="J14" i="18"/>
  <c r="D14" i="19"/>
  <c r="F14" i="19" s="1"/>
  <c r="H14" i="19" s="1"/>
  <c r="J31" i="19"/>
  <c r="D31" i="20"/>
  <c r="F31" i="20" s="1"/>
  <c r="H31" i="20" s="1"/>
  <c r="J31" i="20" s="1"/>
  <c r="J218" i="20"/>
  <c r="D218" i="21"/>
  <c r="F218" i="21" s="1"/>
  <c r="J153" i="18"/>
  <c r="D154" i="19"/>
  <c r="F154" i="19" s="1"/>
  <c r="H154" i="19" s="1"/>
  <c r="D154" i="20" s="1"/>
  <c r="F154" i="20" s="1"/>
  <c r="H154" i="20" s="1"/>
  <c r="J154" i="20" s="1"/>
  <c r="J62" i="18"/>
  <c r="D63" i="19"/>
  <c r="F63" i="19" s="1"/>
  <c r="H63" i="19" s="1"/>
  <c r="J63" i="19" s="1"/>
  <c r="J155" i="20"/>
  <c r="D155" i="21"/>
  <c r="F155" i="21" s="1"/>
  <c r="D167" i="21"/>
  <c r="F167" i="21" s="1"/>
  <c r="J167" i="20"/>
  <c r="D171" i="21"/>
  <c r="F171" i="21" s="1"/>
  <c r="H171" i="21" s="1"/>
  <c r="J171" i="20"/>
  <c r="J84" i="18"/>
  <c r="D85" i="19"/>
  <c r="F85" i="19" s="1"/>
  <c r="H85" i="19" s="1"/>
  <c r="J85" i="19" s="1"/>
  <c r="J101" i="18"/>
  <c r="D102" i="19"/>
  <c r="F102" i="19" s="1"/>
  <c r="H102" i="19" s="1"/>
  <c r="J102" i="19" s="1"/>
  <c r="J11" i="19"/>
  <c r="D11" i="20"/>
  <c r="F11" i="20" s="1"/>
  <c r="H11" i="20" s="1"/>
  <c r="J107" i="18"/>
  <c r="D108" i="19"/>
  <c r="F108" i="19" s="1"/>
  <c r="H108" i="19" s="1"/>
  <c r="J73" i="20"/>
  <c r="D73" i="21"/>
  <c r="F73" i="21" s="1"/>
  <c r="H73" i="21" s="1"/>
  <c r="J12" i="18"/>
  <c r="D12" i="19"/>
  <c r="F12" i="19" s="1"/>
  <c r="H12" i="19" s="1"/>
  <c r="J129" i="19"/>
  <c r="D129" i="20"/>
  <c r="F129" i="20" s="1"/>
  <c r="H129" i="20" s="1"/>
  <c r="J105" i="18"/>
  <c r="D106" i="19"/>
  <c r="F106" i="19" s="1"/>
  <c r="H106" i="19" s="1"/>
  <c r="J130" i="18"/>
  <c r="D131" i="19"/>
  <c r="F131" i="19" s="1"/>
  <c r="H131" i="19" s="1"/>
  <c r="J122" i="18"/>
  <c r="D123" i="19"/>
  <c r="F123" i="19" s="1"/>
  <c r="H123" i="19" s="1"/>
  <c r="J206" i="18"/>
  <c r="D207" i="19"/>
  <c r="F207" i="19" s="1"/>
  <c r="H207" i="19" s="1"/>
  <c r="J207" i="19" s="1"/>
  <c r="J108" i="18"/>
  <c r="D109" i="19"/>
  <c r="F109" i="19" s="1"/>
  <c r="H109" i="19" s="1"/>
  <c r="J63" i="18"/>
  <c r="D64" i="19"/>
  <c r="F64" i="19" s="1"/>
  <c r="H64" i="19" s="1"/>
  <c r="J127" i="18"/>
  <c r="D128" i="19"/>
  <c r="F128" i="19" s="1"/>
  <c r="H128" i="19" s="1"/>
  <c r="J128" i="19" s="1"/>
  <c r="J175" i="18"/>
  <c r="D176" i="19"/>
  <c r="F176" i="19" s="1"/>
  <c r="H176" i="19" s="1"/>
  <c r="D176" i="20" s="1"/>
  <c r="F176" i="20" s="1"/>
  <c r="H176" i="20" s="1"/>
  <c r="J176" i="20" s="1"/>
  <c r="J13" i="18"/>
  <c r="D13" i="19"/>
  <c r="F13" i="19" s="1"/>
  <c r="H13" i="19" s="1"/>
  <c r="F198" i="18"/>
  <c r="H198" i="18" s="1"/>
  <c r="I297" i="17"/>
  <c r="I297" i="16"/>
  <c r="F9" i="18"/>
  <c r="H9" i="18" s="1"/>
  <c r="D200" i="19" l="1"/>
  <c r="F200" i="19" s="1"/>
  <c r="H200" i="19" s="1"/>
  <c r="J200" i="19" s="1"/>
  <c r="J199" i="18"/>
  <c r="D199" i="19"/>
  <c r="F199" i="19" s="1"/>
  <c r="H199" i="19" s="1"/>
  <c r="J199" i="19" s="1"/>
  <c r="J198" i="18"/>
  <c r="D264" i="22"/>
  <c r="F264" i="22" s="1"/>
  <c r="H264" i="22" s="1"/>
  <c r="J265" i="21"/>
  <c r="J180" i="21"/>
  <c r="D180" i="22"/>
  <c r="J114" i="19"/>
  <c r="D114" i="20"/>
  <c r="F114" i="20" s="1"/>
  <c r="H114" i="20" s="1"/>
  <c r="J89" i="19"/>
  <c r="D89" i="20"/>
  <c r="F89" i="20" s="1"/>
  <c r="H89" i="20" s="1"/>
  <c r="J92" i="19"/>
  <c r="D92" i="20"/>
  <c r="F92" i="20" s="1"/>
  <c r="H92" i="20" s="1"/>
  <c r="J127" i="19"/>
  <c r="D127" i="20"/>
  <c r="F127" i="20" s="1"/>
  <c r="H127" i="20" s="1"/>
  <c r="J127" i="20" s="1"/>
  <c r="J170" i="21"/>
  <c r="D170" i="22"/>
  <c r="F170" i="22" s="1"/>
  <c r="H170" i="22" s="1"/>
  <c r="D41" i="20"/>
  <c r="F41" i="20" s="1"/>
  <c r="H41" i="20" s="1"/>
  <c r="J41" i="19"/>
  <c r="D80" i="20"/>
  <c r="F80" i="20" s="1"/>
  <c r="H80" i="20" s="1"/>
  <c r="J80" i="20" s="1"/>
  <c r="J80" i="19"/>
  <c r="D16" i="23"/>
  <c r="F16" i="23" s="1"/>
  <c r="H16" i="23" s="1"/>
  <c r="J16" i="23" s="1"/>
  <c r="J16" i="22"/>
  <c r="D263" i="22"/>
  <c r="J264" i="21"/>
  <c r="J87" i="19"/>
  <c r="D87" i="20"/>
  <c r="F87" i="20" s="1"/>
  <c r="H87" i="20" s="1"/>
  <c r="J87" i="20" s="1"/>
  <c r="D14" i="20"/>
  <c r="F14" i="20" s="1"/>
  <c r="H14" i="20" s="1"/>
  <c r="J14" i="19"/>
  <c r="J83" i="19"/>
  <c r="D83" i="20"/>
  <c r="F83" i="20" s="1"/>
  <c r="H83" i="20" s="1"/>
  <c r="J83" i="20" s="1"/>
  <c r="D60" i="21"/>
  <c r="F60" i="21" s="1"/>
  <c r="H60" i="21" s="1"/>
  <c r="J60" i="20"/>
  <c r="D13" i="20"/>
  <c r="F13" i="20" s="1"/>
  <c r="H13" i="20" s="1"/>
  <c r="J13" i="19"/>
  <c r="D108" i="20"/>
  <c r="F108" i="20" s="1"/>
  <c r="H108" i="20" s="1"/>
  <c r="J108" i="19"/>
  <c r="D186" i="21"/>
  <c r="F186" i="21" s="1"/>
  <c r="H186" i="21" s="1"/>
  <c r="J186" i="20"/>
  <c r="D33" i="20"/>
  <c r="F33" i="20" s="1"/>
  <c r="H33" i="20" s="1"/>
  <c r="J33" i="19"/>
  <c r="J113" i="19"/>
  <c r="D113" i="20"/>
  <c r="F113" i="20" s="1"/>
  <c r="H113" i="20" s="1"/>
  <c r="J113" i="20" s="1"/>
  <c r="J65" i="19"/>
  <c r="D65" i="20"/>
  <c r="F65" i="20" s="1"/>
  <c r="H65" i="20" s="1"/>
  <c r="J95" i="19"/>
  <c r="D95" i="20"/>
  <c r="F95" i="20" s="1"/>
  <c r="H95" i="20" s="1"/>
  <c r="J74" i="21"/>
  <c r="D74" i="22"/>
  <c r="F74" i="22" s="1"/>
  <c r="H74" i="22" s="1"/>
  <c r="J120" i="19"/>
  <c r="D120" i="20"/>
  <c r="F120" i="20" s="1"/>
  <c r="H120" i="20" s="1"/>
  <c r="J158" i="21"/>
  <c r="D158" i="22"/>
  <c r="F158" i="22" s="1"/>
  <c r="H158" i="22" s="1"/>
  <c r="D262" i="22"/>
  <c r="J263" i="21"/>
  <c r="J38" i="20"/>
  <c r="D38" i="21"/>
  <c r="F38" i="21" s="1"/>
  <c r="H38" i="21" s="1"/>
  <c r="D96" i="20"/>
  <c r="F96" i="20" s="1"/>
  <c r="H96" i="20" s="1"/>
  <c r="J96" i="19"/>
  <c r="D36" i="21"/>
  <c r="F36" i="21" s="1"/>
  <c r="H36" i="21" s="1"/>
  <c r="J36" i="20"/>
  <c r="J79" i="19"/>
  <c r="D79" i="20"/>
  <c r="F79" i="20" s="1"/>
  <c r="H79" i="20" s="1"/>
  <c r="D110" i="20"/>
  <c r="F110" i="20" s="1"/>
  <c r="H110" i="20" s="1"/>
  <c r="J110" i="20" s="1"/>
  <c r="J110" i="19"/>
  <c r="D220" i="20"/>
  <c r="F220" i="20" s="1"/>
  <c r="H220" i="20" s="1"/>
  <c r="J220" i="19"/>
  <c r="J123" i="19"/>
  <c r="D123" i="20"/>
  <c r="F123" i="20" s="1"/>
  <c r="H123" i="20" s="1"/>
  <c r="J67" i="19"/>
  <c r="D67" i="20"/>
  <c r="F67" i="20" s="1"/>
  <c r="H67" i="20" s="1"/>
  <c r="D35" i="20"/>
  <c r="F35" i="20" s="1"/>
  <c r="H35" i="20" s="1"/>
  <c r="J35" i="19"/>
  <c r="D104" i="20"/>
  <c r="F104" i="20" s="1"/>
  <c r="H104" i="20" s="1"/>
  <c r="J104" i="19"/>
  <c r="D295" i="22"/>
  <c r="J296" i="21"/>
  <c r="J29" i="19"/>
  <c r="D29" i="20"/>
  <c r="F29" i="20" s="1"/>
  <c r="H29" i="20" s="1"/>
  <c r="D44" i="21"/>
  <c r="F44" i="21" s="1"/>
  <c r="H44" i="21" s="1"/>
  <c r="J44" i="20"/>
  <c r="J62" i="20"/>
  <c r="D62" i="21"/>
  <c r="F62" i="21" s="1"/>
  <c r="H62" i="21" s="1"/>
  <c r="J118" i="19"/>
  <c r="D118" i="20"/>
  <c r="F118" i="20" s="1"/>
  <c r="H118" i="20" s="1"/>
  <c r="J11" i="20"/>
  <c r="D11" i="21"/>
  <c r="F11" i="21" s="1"/>
  <c r="H11" i="21" s="1"/>
  <c r="D34" i="20"/>
  <c r="F34" i="20" s="1"/>
  <c r="H34" i="20" s="1"/>
  <c r="J34" i="19"/>
  <c r="J105" i="20"/>
  <c r="D105" i="21"/>
  <c r="F105" i="21" s="1"/>
  <c r="D130" i="20"/>
  <c r="F130" i="20" s="1"/>
  <c r="H130" i="20" s="1"/>
  <c r="J130" i="19"/>
  <c r="J91" i="19"/>
  <c r="D91" i="20"/>
  <c r="F91" i="20" s="1"/>
  <c r="H91" i="20" s="1"/>
  <c r="J91" i="20" s="1"/>
  <c r="D73" i="22"/>
  <c r="F73" i="22" s="1"/>
  <c r="H73" i="22" s="1"/>
  <c r="J73" i="21"/>
  <c r="D72" i="21"/>
  <c r="F72" i="21" s="1"/>
  <c r="H72" i="21" s="1"/>
  <c r="J72" i="20"/>
  <c r="J28" i="19"/>
  <c r="D28" i="20"/>
  <c r="F28" i="20" s="1"/>
  <c r="H28" i="20" s="1"/>
  <c r="J28" i="20" s="1"/>
  <c r="F248" i="22"/>
  <c r="H248" i="22" s="1"/>
  <c r="D249" i="23" s="1"/>
  <c r="F249" i="23" s="1"/>
  <c r="H249" i="23" s="1"/>
  <c r="J249" i="23" s="1"/>
  <c r="D266" i="22"/>
  <c r="J267" i="21"/>
  <c r="J246" i="22"/>
  <c r="D247" i="23"/>
  <c r="F247" i="23" s="1"/>
  <c r="H247" i="23" s="1"/>
  <c r="J247" i="23" s="1"/>
  <c r="J103" i="19"/>
  <c r="D103" i="20"/>
  <c r="F103" i="20" s="1"/>
  <c r="H103" i="20" s="1"/>
  <c r="J103" i="20" s="1"/>
  <c r="J107" i="19"/>
  <c r="D107" i="20"/>
  <c r="F107" i="20" s="1"/>
  <c r="H107" i="20" s="1"/>
  <c r="J27" i="20"/>
  <c r="D27" i="21"/>
  <c r="F27" i="21" s="1"/>
  <c r="H27" i="21" s="1"/>
  <c r="J171" i="21"/>
  <c r="D171" i="22"/>
  <c r="F171" i="22" s="1"/>
  <c r="H171" i="22" s="1"/>
  <c r="D53" i="20"/>
  <c r="F53" i="20" s="1"/>
  <c r="H53" i="20" s="1"/>
  <c r="J53" i="19"/>
  <c r="J93" i="20"/>
  <c r="D93" i="21"/>
  <c r="F93" i="21" s="1"/>
  <c r="H93" i="21" s="1"/>
  <c r="D46" i="20"/>
  <c r="F46" i="20" s="1"/>
  <c r="H46" i="20" s="1"/>
  <c r="J46" i="19"/>
  <c r="D132" i="20"/>
  <c r="F132" i="20" s="1"/>
  <c r="H132" i="20" s="1"/>
  <c r="J132" i="19"/>
  <c r="J49" i="19"/>
  <c r="D49" i="20"/>
  <c r="F49" i="20" s="1"/>
  <c r="H49" i="20" s="1"/>
  <c r="D150" i="21"/>
  <c r="F150" i="21" s="1"/>
  <c r="H150" i="21" s="1"/>
  <c r="J150" i="20"/>
  <c r="D178" i="21"/>
  <c r="F178" i="21" s="1"/>
  <c r="J178" i="20"/>
  <c r="D152" i="21"/>
  <c r="F152" i="21" s="1"/>
  <c r="J152" i="20"/>
  <c r="D215" i="20"/>
  <c r="F215" i="20" s="1"/>
  <c r="H215" i="20" s="1"/>
  <c r="J215" i="19"/>
  <c r="J145" i="20"/>
  <c r="D145" i="21"/>
  <c r="F145" i="21" s="1"/>
  <c r="D106" i="20"/>
  <c r="F106" i="20" s="1"/>
  <c r="H106" i="20" s="1"/>
  <c r="J106" i="19"/>
  <c r="J232" i="21"/>
  <c r="D232" i="22"/>
  <c r="J77" i="21"/>
  <c r="D77" i="22"/>
  <c r="J119" i="19"/>
  <c r="D119" i="20"/>
  <c r="F119" i="20" s="1"/>
  <c r="H119" i="20" s="1"/>
  <c r="D164" i="21"/>
  <c r="F164" i="21" s="1"/>
  <c r="J164" i="20"/>
  <c r="J69" i="19"/>
  <c r="D69" i="20"/>
  <c r="F69" i="20" s="1"/>
  <c r="H69" i="20" s="1"/>
  <c r="J141" i="20"/>
  <c r="D141" i="21"/>
  <c r="F141" i="21" s="1"/>
  <c r="H141" i="21" s="1"/>
  <c r="D82" i="20"/>
  <c r="F82" i="20" s="1"/>
  <c r="H82" i="20" s="1"/>
  <c r="J82" i="19"/>
  <c r="J217" i="21"/>
  <c r="D217" i="22"/>
  <c r="D94" i="20"/>
  <c r="F94" i="20" s="1"/>
  <c r="H94" i="20" s="1"/>
  <c r="J94" i="19"/>
  <c r="D205" i="20"/>
  <c r="F205" i="20" s="1"/>
  <c r="H205" i="20" s="1"/>
  <c r="J205" i="20" s="1"/>
  <c r="J205" i="19"/>
  <c r="J266" i="21"/>
  <c r="D265" i="22"/>
  <c r="F265" i="22" s="1"/>
  <c r="H265" i="22" s="1"/>
  <c r="D39" i="20"/>
  <c r="F39" i="20" s="1"/>
  <c r="H39" i="20" s="1"/>
  <c r="J39" i="20" s="1"/>
  <c r="J39" i="19"/>
  <c r="J51" i="19"/>
  <c r="D51" i="20"/>
  <c r="F51" i="20" s="1"/>
  <c r="H51" i="20" s="1"/>
  <c r="J71" i="19"/>
  <c r="D71" i="20"/>
  <c r="F71" i="20" s="1"/>
  <c r="H71" i="20" s="1"/>
  <c r="J9" i="18"/>
  <c r="I17" i="18" s="1"/>
  <c r="D9" i="19"/>
  <c r="F9" i="19" s="1"/>
  <c r="H9" i="19" s="1"/>
  <c r="J129" i="20"/>
  <c r="D129" i="21"/>
  <c r="F129" i="21" s="1"/>
  <c r="H129" i="21" s="1"/>
  <c r="D169" i="21"/>
  <c r="F169" i="21" s="1"/>
  <c r="H169" i="21" s="1"/>
  <c r="J169" i="20"/>
  <c r="F15" i="22"/>
  <c r="H15" i="22" s="1"/>
  <c r="D15" i="23" s="1"/>
  <c r="F15" i="23" s="1"/>
  <c r="H15" i="23" s="1"/>
  <c r="J15" i="23" s="1"/>
  <c r="J214" i="21"/>
  <c r="D214" i="22"/>
  <c r="F214" i="22" s="1"/>
  <c r="H214" i="22" s="1"/>
  <c r="D172" i="22"/>
  <c r="J172" i="21"/>
  <c r="D267" i="22"/>
  <c r="J268" i="21"/>
  <c r="J243" i="21"/>
  <c r="D242" i="22"/>
  <c r="F242" i="22" s="1"/>
  <c r="H242" i="22" s="1"/>
  <c r="J115" i="19"/>
  <c r="D115" i="20"/>
  <c r="F115" i="20" s="1"/>
  <c r="H115" i="20" s="1"/>
  <c r="J115" i="20" s="1"/>
  <c r="D10" i="20"/>
  <c r="F10" i="20" s="1"/>
  <c r="H10" i="20" s="1"/>
  <c r="J10" i="19"/>
  <c r="J204" i="19"/>
  <c r="D204" i="20"/>
  <c r="F204" i="20" s="1"/>
  <c r="H204" i="20" s="1"/>
  <c r="J204" i="20" s="1"/>
  <c r="J101" i="19"/>
  <c r="D101" i="20"/>
  <c r="F101" i="20" s="1"/>
  <c r="H101" i="20" s="1"/>
  <c r="J99" i="19"/>
  <c r="D99" i="20"/>
  <c r="F99" i="20" s="1"/>
  <c r="H99" i="20" s="1"/>
  <c r="J99" i="20" s="1"/>
  <c r="D47" i="20"/>
  <c r="F47" i="20" s="1"/>
  <c r="H47" i="20" s="1"/>
  <c r="J47" i="19"/>
  <c r="D84" i="20"/>
  <c r="F84" i="20" s="1"/>
  <c r="H84" i="20" s="1"/>
  <c r="J84" i="20" s="1"/>
  <c r="J84" i="19"/>
  <c r="D98" i="20"/>
  <c r="F98" i="20" s="1"/>
  <c r="H98" i="20" s="1"/>
  <c r="J98" i="20" s="1"/>
  <c r="J98" i="19"/>
  <c r="J111" i="19"/>
  <c r="D111" i="20"/>
  <c r="F111" i="20" s="1"/>
  <c r="H111" i="20" s="1"/>
  <c r="J248" i="21"/>
  <c r="D247" i="22"/>
  <c r="J75" i="21"/>
  <c r="D75" i="22"/>
  <c r="F75" i="22" s="1"/>
  <c r="H75" i="22" s="1"/>
  <c r="J131" i="19"/>
  <c r="D131" i="20"/>
  <c r="F131" i="20" s="1"/>
  <c r="H131" i="20" s="1"/>
  <c r="D198" i="19"/>
  <c r="F198" i="19" s="1"/>
  <c r="H198" i="19" s="1"/>
  <c r="J198" i="19" s="1"/>
  <c r="J197" i="18"/>
  <c r="I232" i="18" s="1"/>
  <c r="J243" i="20"/>
  <c r="I250" i="20" s="1"/>
  <c r="D244" i="21"/>
  <c r="F244" i="21" s="1"/>
  <c r="H244" i="21" s="1"/>
  <c r="F244" i="22"/>
  <c r="H244" i="22" s="1"/>
  <c r="D245" i="23" s="1"/>
  <c r="F245" i="23" s="1"/>
  <c r="H245" i="23" s="1"/>
  <c r="J245" i="23" s="1"/>
  <c r="J90" i="19"/>
  <c r="D90" i="20"/>
  <c r="F90" i="20" s="1"/>
  <c r="H90" i="20" s="1"/>
  <c r="J90" i="20" s="1"/>
  <c r="J64" i="19"/>
  <c r="D64" i="20"/>
  <c r="F64" i="20" s="1"/>
  <c r="H64" i="20" s="1"/>
  <c r="J109" i="19"/>
  <c r="D109" i="20"/>
  <c r="F109" i="20" s="1"/>
  <c r="H109" i="20" s="1"/>
  <c r="J109" i="20" s="1"/>
  <c r="D12" i="20"/>
  <c r="F12" i="20" s="1"/>
  <c r="H12" i="20" s="1"/>
  <c r="J12" i="19"/>
  <c r="D221" i="20"/>
  <c r="F221" i="20" s="1"/>
  <c r="H221" i="20" s="1"/>
  <c r="J221" i="19"/>
  <c r="D174" i="21"/>
  <c r="F174" i="21" s="1"/>
  <c r="H174" i="21" s="1"/>
  <c r="J174" i="20"/>
  <c r="D32" i="21"/>
  <c r="F32" i="21" s="1"/>
  <c r="H32" i="21" s="1"/>
  <c r="J32" i="20"/>
  <c r="D56" i="21"/>
  <c r="F56" i="21" s="1"/>
  <c r="H56" i="21" s="1"/>
  <c r="J56" i="20"/>
  <c r="D246" i="21"/>
  <c r="F246" i="21" s="1"/>
  <c r="H246" i="21" s="1"/>
  <c r="J245" i="20"/>
  <c r="D223" i="22"/>
  <c r="F223" i="22" s="1"/>
  <c r="H223" i="22" s="1"/>
  <c r="J223" i="21"/>
  <c r="J30" i="19"/>
  <c r="D30" i="20"/>
  <c r="F30" i="20" s="1"/>
  <c r="H30" i="20" s="1"/>
  <c r="J261" i="21"/>
  <c r="I300" i="21" s="1"/>
  <c r="D260" i="22"/>
  <c r="F260" i="22" s="1"/>
  <c r="H260" i="22" s="1"/>
  <c r="J284" i="21"/>
  <c r="D283" i="22"/>
  <c r="J197" i="19"/>
  <c r="J244" i="22" l="1"/>
  <c r="J94" i="20"/>
  <c r="D94" i="21"/>
  <c r="F94" i="21" s="1"/>
  <c r="D96" i="21"/>
  <c r="F96" i="21" s="1"/>
  <c r="H96" i="21" s="1"/>
  <c r="J96" i="20"/>
  <c r="J13" i="20"/>
  <c r="D13" i="21"/>
  <c r="F13" i="21" s="1"/>
  <c r="H13" i="21" s="1"/>
  <c r="F247" i="22"/>
  <c r="H247" i="22" s="1"/>
  <c r="D248" i="23" s="1"/>
  <c r="F248" i="23" s="1"/>
  <c r="H248" i="23" s="1"/>
  <c r="J248" i="23" s="1"/>
  <c r="J101" i="20"/>
  <c r="D101" i="21"/>
  <c r="F101" i="21" s="1"/>
  <c r="H101" i="21" s="1"/>
  <c r="I296" i="18"/>
  <c r="D32" i="22"/>
  <c r="F32" i="22" s="1"/>
  <c r="H32" i="22" s="1"/>
  <c r="J32" i="21"/>
  <c r="D71" i="21"/>
  <c r="F71" i="21" s="1"/>
  <c r="H71" i="21" s="1"/>
  <c r="J71" i="20"/>
  <c r="F217" i="22"/>
  <c r="H217" i="22" s="1"/>
  <c r="D217" i="23" s="1"/>
  <c r="F217" i="23" s="1"/>
  <c r="H217" i="23" s="1"/>
  <c r="J217" i="23" s="1"/>
  <c r="F77" i="22"/>
  <c r="H77" i="22" s="1"/>
  <c r="D77" i="23" s="1"/>
  <c r="F77" i="23" s="1"/>
  <c r="H77" i="23" s="1"/>
  <c r="J77" i="23" s="1"/>
  <c r="J123" i="20"/>
  <c r="D123" i="21"/>
  <c r="F123" i="21" s="1"/>
  <c r="H123" i="21" s="1"/>
  <c r="J38" i="21"/>
  <c r="D38" i="22"/>
  <c r="F38" i="22" s="1"/>
  <c r="H38" i="22" s="1"/>
  <c r="J65" i="20"/>
  <c r="D65" i="21"/>
  <c r="F65" i="21" s="1"/>
  <c r="H65" i="21" s="1"/>
  <c r="J114" i="20"/>
  <c r="D114" i="21"/>
  <c r="F114" i="21" s="1"/>
  <c r="H114" i="21" s="1"/>
  <c r="D261" i="23"/>
  <c r="F261" i="23" s="1"/>
  <c r="H261" i="23" s="1"/>
  <c r="J261" i="23" s="1"/>
  <c r="J260" i="22"/>
  <c r="J111" i="20"/>
  <c r="D111" i="21"/>
  <c r="F111" i="21" s="1"/>
  <c r="F172" i="22"/>
  <c r="H172" i="22" s="1"/>
  <c r="D172" i="23" s="1"/>
  <c r="F172" i="23" s="1"/>
  <c r="H172" i="23" s="1"/>
  <c r="J172" i="23" s="1"/>
  <c r="J53" i="20"/>
  <c r="D53" i="21"/>
  <c r="F53" i="21" s="1"/>
  <c r="H53" i="21" s="1"/>
  <c r="J266" i="22"/>
  <c r="F266" i="22"/>
  <c r="H266" i="22" s="1"/>
  <c r="D267" i="23" s="1"/>
  <c r="F267" i="23" s="1"/>
  <c r="H267" i="23" s="1"/>
  <c r="J267" i="23" s="1"/>
  <c r="J130" i="20"/>
  <c r="D130" i="21"/>
  <c r="F130" i="21" s="1"/>
  <c r="H130" i="21" s="1"/>
  <c r="D44" i="22"/>
  <c r="F44" i="22" s="1"/>
  <c r="H44" i="22" s="1"/>
  <c r="J44" i="21"/>
  <c r="D60" i="22"/>
  <c r="F60" i="22" s="1"/>
  <c r="H60" i="22" s="1"/>
  <c r="J60" i="21"/>
  <c r="J29" i="20"/>
  <c r="I233" i="20" s="1"/>
  <c r="D29" i="21"/>
  <c r="F29" i="21" s="1"/>
  <c r="J244" i="21"/>
  <c r="D243" i="22"/>
  <c r="J82" i="20"/>
  <c r="D82" i="21"/>
  <c r="F82" i="21" s="1"/>
  <c r="J150" i="21"/>
  <c r="D150" i="22"/>
  <c r="F150" i="22" s="1"/>
  <c r="H150" i="22" s="1"/>
  <c r="J248" i="22"/>
  <c r="D220" i="21"/>
  <c r="F220" i="21" s="1"/>
  <c r="J220" i="20"/>
  <c r="F262" i="22"/>
  <c r="H262" i="22" s="1"/>
  <c r="D263" i="23" s="1"/>
  <c r="F263" i="23" s="1"/>
  <c r="H263" i="23" s="1"/>
  <c r="J263" i="23" s="1"/>
  <c r="J41" i="20"/>
  <c r="D41" i="21"/>
  <c r="F41" i="21" s="1"/>
  <c r="H41" i="21" s="1"/>
  <c r="D214" i="23"/>
  <c r="F214" i="23" s="1"/>
  <c r="H214" i="23" s="1"/>
  <c r="J214" i="23" s="1"/>
  <c r="J214" i="22"/>
  <c r="F232" i="22"/>
  <c r="H232" i="22" s="1"/>
  <c r="D232" i="23" s="1"/>
  <c r="F232" i="23" s="1"/>
  <c r="H232" i="23" s="1"/>
  <c r="J232" i="23" s="1"/>
  <c r="J27" i="21"/>
  <c r="D27" i="22"/>
  <c r="J15" i="22"/>
  <c r="J295" i="22"/>
  <c r="F295" i="22"/>
  <c r="H295" i="22" s="1"/>
  <c r="D296" i="23" s="1"/>
  <c r="F296" i="23" s="1"/>
  <c r="H296" i="23" s="1"/>
  <c r="J296" i="23" s="1"/>
  <c r="D266" i="23"/>
  <c r="F266" i="23" s="1"/>
  <c r="H266" i="23" s="1"/>
  <c r="J266" i="23" s="1"/>
  <c r="J265" i="22"/>
  <c r="J79" i="20"/>
  <c r="D79" i="21"/>
  <c r="F79" i="21" s="1"/>
  <c r="H79" i="21" s="1"/>
  <c r="D120" i="21"/>
  <c r="F120" i="21" s="1"/>
  <c r="H120" i="21" s="1"/>
  <c r="J120" i="20"/>
  <c r="J131" i="20"/>
  <c r="D131" i="21"/>
  <c r="F131" i="21" s="1"/>
  <c r="H131" i="21" s="1"/>
  <c r="J242" i="22"/>
  <c r="D243" i="23"/>
  <c r="F243" i="23" s="1"/>
  <c r="H243" i="23" s="1"/>
  <c r="J243" i="23" s="1"/>
  <c r="J169" i="21"/>
  <c r="D169" i="22"/>
  <c r="D132" i="21"/>
  <c r="F132" i="21" s="1"/>
  <c r="H132" i="21" s="1"/>
  <c r="J132" i="20"/>
  <c r="D72" i="22"/>
  <c r="J72" i="21"/>
  <c r="D104" i="21"/>
  <c r="F104" i="21" s="1"/>
  <c r="H104" i="21" s="1"/>
  <c r="J104" i="20"/>
  <c r="D186" i="22"/>
  <c r="F186" i="22" s="1"/>
  <c r="H186" i="22" s="1"/>
  <c r="J186" i="21"/>
  <c r="D51" i="21"/>
  <c r="F51" i="21" s="1"/>
  <c r="H51" i="21" s="1"/>
  <c r="J51" i="20"/>
  <c r="J49" i="20"/>
  <c r="D49" i="21"/>
  <c r="F49" i="21" s="1"/>
  <c r="H49" i="21" s="1"/>
  <c r="D170" i="23"/>
  <c r="F170" i="23" s="1"/>
  <c r="H170" i="23" s="1"/>
  <c r="J170" i="23" s="1"/>
  <c r="J170" i="22"/>
  <c r="J33" i="20"/>
  <c r="D33" i="21"/>
  <c r="F33" i="21" s="1"/>
  <c r="H33" i="21" s="1"/>
  <c r="J12" i="20"/>
  <c r="D12" i="21"/>
  <c r="F12" i="21" s="1"/>
  <c r="H12" i="21" s="1"/>
  <c r="D69" i="21"/>
  <c r="F69" i="21" s="1"/>
  <c r="H69" i="21" s="1"/>
  <c r="J69" i="20"/>
  <c r="J118" i="20"/>
  <c r="D118" i="21"/>
  <c r="F118" i="21" s="1"/>
  <c r="H118" i="21" s="1"/>
  <c r="D74" i="23"/>
  <c r="F74" i="23" s="1"/>
  <c r="H74" i="23" s="1"/>
  <c r="J74" i="23" s="1"/>
  <c r="J74" i="22"/>
  <c r="D92" i="21"/>
  <c r="F92" i="21" s="1"/>
  <c r="J92" i="20"/>
  <c r="D171" i="23"/>
  <c r="F171" i="23" s="1"/>
  <c r="H171" i="23" s="1"/>
  <c r="J171" i="23" s="1"/>
  <c r="J171" i="22"/>
  <c r="F180" i="22"/>
  <c r="H180" i="22" s="1"/>
  <c r="D180" i="23" s="1"/>
  <c r="F180" i="23" s="1"/>
  <c r="H180" i="23" s="1"/>
  <c r="J180" i="23" s="1"/>
  <c r="J221" i="20"/>
  <c r="D221" i="21"/>
  <c r="F221" i="21" s="1"/>
  <c r="D10" i="21"/>
  <c r="F10" i="21" s="1"/>
  <c r="H10" i="21" s="1"/>
  <c r="J10" i="20"/>
  <c r="J34" i="20"/>
  <c r="D34" i="21"/>
  <c r="F34" i="21" s="1"/>
  <c r="H34" i="21" s="1"/>
  <c r="D14" i="21"/>
  <c r="F14" i="21" s="1"/>
  <c r="H14" i="21" s="1"/>
  <c r="J14" i="20"/>
  <c r="J107" i="20"/>
  <c r="D107" i="21"/>
  <c r="F107" i="21" s="1"/>
  <c r="H107" i="21" s="1"/>
  <c r="D245" i="22"/>
  <c r="F245" i="22" s="1"/>
  <c r="H245" i="22" s="1"/>
  <c r="J246" i="21"/>
  <c r="D47" i="21"/>
  <c r="F47" i="21" s="1"/>
  <c r="H47" i="21" s="1"/>
  <c r="J47" i="20"/>
  <c r="J129" i="21"/>
  <c r="D129" i="22"/>
  <c r="F129" i="22" s="1"/>
  <c r="H129" i="22" s="1"/>
  <c r="D64" i="21"/>
  <c r="F64" i="21" s="1"/>
  <c r="H64" i="21" s="1"/>
  <c r="J64" i="20"/>
  <c r="J75" i="22"/>
  <c r="D75" i="23"/>
  <c r="F75" i="23" s="1"/>
  <c r="H75" i="23" s="1"/>
  <c r="J75" i="23" s="1"/>
  <c r="J215" i="20"/>
  <c r="D215" i="21"/>
  <c r="F215" i="21" s="1"/>
  <c r="H215" i="21" s="1"/>
  <c r="J46" i="20"/>
  <c r="D46" i="21"/>
  <c r="F46" i="21" s="1"/>
  <c r="H46" i="21" s="1"/>
  <c r="J73" i="22"/>
  <c r="D73" i="23"/>
  <c r="F73" i="23" s="1"/>
  <c r="H73" i="23" s="1"/>
  <c r="J73" i="23" s="1"/>
  <c r="D35" i="21"/>
  <c r="F35" i="21" s="1"/>
  <c r="H35" i="21" s="1"/>
  <c r="J35" i="20"/>
  <c r="D36" i="22"/>
  <c r="F36" i="22" s="1"/>
  <c r="H36" i="22" s="1"/>
  <c r="J36" i="21"/>
  <c r="D108" i="21"/>
  <c r="F108" i="21" s="1"/>
  <c r="J108" i="20"/>
  <c r="J263" i="22"/>
  <c r="F263" i="22"/>
  <c r="H263" i="22" s="1"/>
  <c r="D264" i="23" s="1"/>
  <c r="F264" i="23" s="1"/>
  <c r="H264" i="23" s="1"/>
  <c r="J264" i="23" s="1"/>
  <c r="J174" i="21"/>
  <c r="D174" i="22"/>
  <c r="F174" i="22" s="1"/>
  <c r="H174" i="22" s="1"/>
  <c r="J30" i="20"/>
  <c r="D30" i="21"/>
  <c r="F30" i="21" s="1"/>
  <c r="D141" i="22"/>
  <c r="F141" i="22" s="1"/>
  <c r="H141" i="22" s="1"/>
  <c r="J141" i="21"/>
  <c r="D158" i="23"/>
  <c r="F158" i="23" s="1"/>
  <c r="H158" i="23" s="1"/>
  <c r="J158" i="23" s="1"/>
  <c r="J158" i="22"/>
  <c r="J106" i="20"/>
  <c r="D106" i="21"/>
  <c r="F106" i="21" s="1"/>
  <c r="H106" i="21" s="1"/>
  <c r="J264" i="22"/>
  <c r="D265" i="23"/>
  <c r="F265" i="23" s="1"/>
  <c r="H265" i="23" s="1"/>
  <c r="J265" i="23" s="1"/>
  <c r="J223" i="22"/>
  <c r="D223" i="23"/>
  <c r="F223" i="23" s="1"/>
  <c r="H223" i="23" s="1"/>
  <c r="J223" i="23" s="1"/>
  <c r="D11" i="22"/>
  <c r="J11" i="21"/>
  <c r="J283" i="22"/>
  <c r="F283" i="22"/>
  <c r="H283" i="22" s="1"/>
  <c r="D284" i="23" s="1"/>
  <c r="F284" i="23" s="1"/>
  <c r="H284" i="23" s="1"/>
  <c r="J284" i="23" s="1"/>
  <c r="D56" i="22"/>
  <c r="J56" i="21"/>
  <c r="F267" i="22"/>
  <c r="H267" i="22" s="1"/>
  <c r="D268" i="23" s="1"/>
  <c r="F268" i="23" s="1"/>
  <c r="H268" i="23" s="1"/>
  <c r="J268" i="23" s="1"/>
  <c r="J9" i="19"/>
  <c r="I18" i="19" s="1"/>
  <c r="D9" i="20"/>
  <c r="F9" i="20" s="1"/>
  <c r="H9" i="20" s="1"/>
  <c r="J119" i="20"/>
  <c r="D119" i="21"/>
  <c r="F119" i="21" s="1"/>
  <c r="J93" i="21"/>
  <c r="D93" i="22"/>
  <c r="D62" i="22"/>
  <c r="F62" i="22" s="1"/>
  <c r="H62" i="22" s="1"/>
  <c r="J62" i="21"/>
  <c r="D67" i="21"/>
  <c r="F67" i="21" s="1"/>
  <c r="H67" i="21" s="1"/>
  <c r="J67" i="20"/>
  <c r="J95" i="20"/>
  <c r="D95" i="21"/>
  <c r="F95" i="21" s="1"/>
  <c r="J89" i="20"/>
  <c r="D89" i="21"/>
  <c r="F89" i="21" s="1"/>
  <c r="J196" i="19"/>
  <c r="I251" i="21" l="1"/>
  <c r="J77" i="22"/>
  <c r="D104" i="22"/>
  <c r="J104" i="21"/>
  <c r="J267" i="22"/>
  <c r="D14" i="22"/>
  <c r="J14" i="21"/>
  <c r="F72" i="22"/>
  <c r="H72" i="22" s="1"/>
  <c r="D72" i="23" s="1"/>
  <c r="F72" i="23" s="1"/>
  <c r="H72" i="23" s="1"/>
  <c r="J72" i="23" s="1"/>
  <c r="D41" i="22"/>
  <c r="F41" i="22" s="1"/>
  <c r="H41" i="22" s="1"/>
  <c r="J41" i="21"/>
  <c r="D101" i="22"/>
  <c r="J101" i="21"/>
  <c r="J79" i="21"/>
  <c r="D79" i="22"/>
  <c r="F79" i="22" s="1"/>
  <c r="H79" i="22" s="1"/>
  <c r="D33" i="22"/>
  <c r="F33" i="22" s="1"/>
  <c r="H33" i="22" s="1"/>
  <c r="J33" i="21"/>
  <c r="D32" i="23"/>
  <c r="F32" i="23" s="1"/>
  <c r="H32" i="23" s="1"/>
  <c r="J32" i="23" s="1"/>
  <c r="J32" i="22"/>
  <c r="F243" i="22"/>
  <c r="H243" i="22" s="1"/>
  <c r="D244" i="23" s="1"/>
  <c r="F244" i="23" s="1"/>
  <c r="H244" i="23" s="1"/>
  <c r="J244" i="23" s="1"/>
  <c r="F56" i="22"/>
  <c r="H56" i="22" s="1"/>
  <c r="D56" i="23" s="1"/>
  <c r="F56" i="23" s="1"/>
  <c r="H56" i="23" s="1"/>
  <c r="J56" i="23" s="1"/>
  <c r="J129" i="22"/>
  <c r="D129" i="23"/>
  <c r="F129" i="23" s="1"/>
  <c r="H129" i="23" s="1"/>
  <c r="J129" i="23" s="1"/>
  <c r="J118" i="21"/>
  <c r="D118" i="22"/>
  <c r="F118" i="22" s="1"/>
  <c r="H118" i="22" s="1"/>
  <c r="J49" i="21"/>
  <c r="D49" i="22"/>
  <c r="F49" i="22" s="1"/>
  <c r="H49" i="22" s="1"/>
  <c r="F169" i="22"/>
  <c r="H169" i="22" s="1"/>
  <c r="D169" i="23" s="1"/>
  <c r="F169" i="23" s="1"/>
  <c r="H169" i="23" s="1"/>
  <c r="J169" i="23" s="1"/>
  <c r="J262" i="22"/>
  <c r="I299" i="22" s="1"/>
  <c r="J247" i="22"/>
  <c r="D34" i="22"/>
  <c r="F34" i="22" s="1"/>
  <c r="H34" i="22" s="1"/>
  <c r="J34" i="21"/>
  <c r="D64" i="22"/>
  <c r="F64" i="22" s="1"/>
  <c r="H64" i="22" s="1"/>
  <c r="J64" i="21"/>
  <c r="D141" i="23"/>
  <c r="F141" i="23" s="1"/>
  <c r="H141" i="23" s="1"/>
  <c r="J141" i="23" s="1"/>
  <c r="J141" i="22"/>
  <c r="F93" i="22"/>
  <c r="H93" i="22" s="1"/>
  <c r="D93" i="23" s="1"/>
  <c r="F93" i="23" s="1"/>
  <c r="H93" i="23" s="1"/>
  <c r="J93" i="23" s="1"/>
  <c r="F11" i="22"/>
  <c r="H11" i="22" s="1"/>
  <c r="D11" i="23" s="1"/>
  <c r="F11" i="23" s="1"/>
  <c r="H11" i="23" s="1"/>
  <c r="J11" i="23" s="1"/>
  <c r="D51" i="22"/>
  <c r="F51" i="22" s="1"/>
  <c r="H51" i="22" s="1"/>
  <c r="J51" i="21"/>
  <c r="F27" i="22"/>
  <c r="H27" i="22" s="1"/>
  <c r="D27" i="23" s="1"/>
  <c r="F27" i="23" s="1"/>
  <c r="H27" i="23" s="1"/>
  <c r="J27" i="23" s="1"/>
  <c r="D44" i="23"/>
  <c r="F44" i="23" s="1"/>
  <c r="H44" i="23" s="1"/>
  <c r="J44" i="23" s="1"/>
  <c r="J44" i="22"/>
  <c r="J217" i="22"/>
  <c r="D120" i="22"/>
  <c r="F120" i="22" s="1"/>
  <c r="H120" i="22" s="1"/>
  <c r="J120" i="21"/>
  <c r="D106" i="22"/>
  <c r="F106" i="22" s="1"/>
  <c r="H106" i="22" s="1"/>
  <c r="J106" i="21"/>
  <c r="J38" i="22"/>
  <c r="D38" i="23"/>
  <c r="F38" i="23" s="1"/>
  <c r="H38" i="23" s="1"/>
  <c r="J38" i="23" s="1"/>
  <c r="D67" i="22"/>
  <c r="F67" i="22" s="1"/>
  <c r="H67" i="22" s="1"/>
  <c r="J67" i="21"/>
  <c r="D60" i="23"/>
  <c r="F60" i="23" s="1"/>
  <c r="H60" i="23" s="1"/>
  <c r="J60" i="23" s="1"/>
  <c r="J60" i="22"/>
  <c r="D47" i="22"/>
  <c r="F47" i="22" s="1"/>
  <c r="H47" i="22" s="1"/>
  <c r="J47" i="21"/>
  <c r="J174" i="22"/>
  <c r="D174" i="23"/>
  <c r="F174" i="23" s="1"/>
  <c r="H174" i="23" s="1"/>
  <c r="J174" i="23" s="1"/>
  <c r="D69" i="22"/>
  <c r="F69" i="22" s="1"/>
  <c r="H69" i="22" s="1"/>
  <c r="J69" i="21"/>
  <c r="J131" i="21"/>
  <c r="D131" i="22"/>
  <c r="F131" i="22" s="1"/>
  <c r="H131" i="22" s="1"/>
  <c r="D150" i="23"/>
  <c r="F150" i="23" s="1"/>
  <c r="H150" i="23" s="1"/>
  <c r="J150" i="23" s="1"/>
  <c r="J150" i="22"/>
  <c r="J130" i="21"/>
  <c r="D130" i="22"/>
  <c r="F130" i="22" s="1"/>
  <c r="H130" i="22" s="1"/>
  <c r="J114" i="21"/>
  <c r="D114" i="22"/>
  <c r="F114" i="22" s="1"/>
  <c r="H114" i="22" s="1"/>
  <c r="J96" i="21"/>
  <c r="D96" i="22"/>
  <c r="D123" i="22"/>
  <c r="F123" i="22" s="1"/>
  <c r="H123" i="22" s="1"/>
  <c r="J123" i="21"/>
  <c r="D36" i="23"/>
  <c r="F36" i="23" s="1"/>
  <c r="H36" i="23" s="1"/>
  <c r="J36" i="23" s="1"/>
  <c r="J36" i="22"/>
  <c r="D132" i="22"/>
  <c r="J132" i="21"/>
  <c r="J62" i="22"/>
  <c r="D62" i="23"/>
  <c r="F62" i="23" s="1"/>
  <c r="H62" i="23" s="1"/>
  <c r="J62" i="23" s="1"/>
  <c r="D10" i="22"/>
  <c r="J10" i="21"/>
  <c r="D246" i="23"/>
  <c r="F246" i="23" s="1"/>
  <c r="H246" i="23" s="1"/>
  <c r="J246" i="23" s="1"/>
  <c r="J245" i="22"/>
  <c r="J180" i="22"/>
  <c r="D12" i="22"/>
  <c r="F12" i="22" s="1"/>
  <c r="H12" i="22" s="1"/>
  <c r="J12" i="21"/>
  <c r="J186" i="22"/>
  <c r="D186" i="23"/>
  <c r="F186" i="23" s="1"/>
  <c r="H186" i="23" s="1"/>
  <c r="J186" i="23" s="1"/>
  <c r="D71" i="22"/>
  <c r="F71" i="22" s="1"/>
  <c r="H71" i="22" s="1"/>
  <c r="J71" i="21"/>
  <c r="D53" i="22"/>
  <c r="F53" i="22" s="1"/>
  <c r="H53" i="22" s="1"/>
  <c r="J53" i="21"/>
  <c r="J172" i="22"/>
  <c r="D35" i="22"/>
  <c r="F35" i="22" s="1"/>
  <c r="H35" i="22" s="1"/>
  <c r="J35" i="21"/>
  <c r="D13" i="22"/>
  <c r="F13" i="22" s="1"/>
  <c r="H13" i="22" s="1"/>
  <c r="J13" i="21"/>
  <c r="D46" i="22"/>
  <c r="F46" i="22" s="1"/>
  <c r="H46" i="22" s="1"/>
  <c r="J46" i="21"/>
  <c r="D9" i="21"/>
  <c r="F9" i="21" s="1"/>
  <c r="H9" i="21" s="1"/>
  <c r="J9" i="20"/>
  <c r="I18" i="20" s="1"/>
  <c r="I300" i="20" s="1"/>
  <c r="J215" i="21"/>
  <c r="D215" i="22"/>
  <c r="F215" i="22" s="1"/>
  <c r="H215" i="22" s="1"/>
  <c r="D107" i="22"/>
  <c r="F107" i="22" s="1"/>
  <c r="H107" i="22" s="1"/>
  <c r="J107" i="21"/>
  <c r="J232" i="22"/>
  <c r="D65" i="22"/>
  <c r="F65" i="22" s="1"/>
  <c r="H65" i="22" s="1"/>
  <c r="J65" i="21"/>
  <c r="J195" i="19"/>
  <c r="I251" i="23" l="1"/>
  <c r="I233" i="21"/>
  <c r="J46" i="22"/>
  <c r="D46" i="23"/>
  <c r="F46" i="23" s="1"/>
  <c r="H46" i="23" s="1"/>
  <c r="J46" i="23" s="1"/>
  <c r="D64" i="23"/>
  <c r="F64" i="23" s="1"/>
  <c r="H64" i="23" s="1"/>
  <c r="J64" i="23" s="1"/>
  <c r="J64" i="22"/>
  <c r="J123" i="22"/>
  <c r="D123" i="23"/>
  <c r="F123" i="23" s="1"/>
  <c r="H123" i="23" s="1"/>
  <c r="J123" i="23" s="1"/>
  <c r="D34" i="23"/>
  <c r="F34" i="23" s="1"/>
  <c r="H34" i="23" s="1"/>
  <c r="J34" i="23" s="1"/>
  <c r="J34" i="22"/>
  <c r="J56" i="22"/>
  <c r="D41" i="23"/>
  <c r="F41" i="23" s="1"/>
  <c r="H41" i="23" s="1"/>
  <c r="J41" i="23" s="1"/>
  <c r="I233" i="23" s="1"/>
  <c r="J41" i="22"/>
  <c r="J27" i="22"/>
  <c r="J114" i="22"/>
  <c r="D114" i="23"/>
  <c r="F114" i="23" s="1"/>
  <c r="H114" i="23" s="1"/>
  <c r="J114" i="23" s="1"/>
  <c r="J169" i="22"/>
  <c r="F14" i="22"/>
  <c r="H14" i="22" s="1"/>
  <c r="D14" i="23" s="1"/>
  <c r="F14" i="23" s="1"/>
  <c r="H14" i="23" s="1"/>
  <c r="J14" i="23" s="1"/>
  <c r="J9" i="21"/>
  <c r="I18" i="21" s="1"/>
  <c r="I301" i="21" s="1"/>
  <c r="D9" i="22"/>
  <c r="D67" i="23"/>
  <c r="F67" i="23" s="1"/>
  <c r="H67" i="23" s="1"/>
  <c r="J67" i="23" s="1"/>
  <c r="J67" i="22"/>
  <c r="J101" i="22"/>
  <c r="F101" i="22"/>
  <c r="H101" i="22" s="1"/>
  <c r="D101" i="23" s="1"/>
  <c r="F101" i="23" s="1"/>
  <c r="H101" i="23" s="1"/>
  <c r="J101" i="23" s="1"/>
  <c r="F96" i="22"/>
  <c r="H96" i="22" s="1"/>
  <c r="D96" i="23" s="1"/>
  <c r="F96" i="23" s="1"/>
  <c r="H96" i="23" s="1"/>
  <c r="J96" i="23" s="1"/>
  <c r="D51" i="23"/>
  <c r="F51" i="23" s="1"/>
  <c r="H51" i="23" s="1"/>
  <c r="J51" i="23" s="1"/>
  <c r="J51" i="22"/>
  <c r="D106" i="23"/>
  <c r="F106" i="23" s="1"/>
  <c r="H106" i="23" s="1"/>
  <c r="J106" i="23" s="1"/>
  <c r="J106" i="22"/>
  <c r="J72" i="22"/>
  <c r="J11" i="22"/>
  <c r="F10" i="22"/>
  <c r="H10" i="22" s="1"/>
  <c r="D10" i="23" s="1"/>
  <c r="F10" i="23" s="1"/>
  <c r="H10" i="23" s="1"/>
  <c r="J10" i="23" s="1"/>
  <c r="D215" i="23"/>
  <c r="F215" i="23" s="1"/>
  <c r="H215" i="23" s="1"/>
  <c r="J215" i="23" s="1"/>
  <c r="J215" i="22"/>
  <c r="J130" i="22"/>
  <c r="D130" i="23"/>
  <c r="F130" i="23" s="1"/>
  <c r="H130" i="23" s="1"/>
  <c r="J130" i="23" s="1"/>
  <c r="D49" i="23"/>
  <c r="F49" i="23" s="1"/>
  <c r="H49" i="23" s="1"/>
  <c r="J49" i="23" s="1"/>
  <c r="J49" i="22"/>
  <c r="F132" i="22"/>
  <c r="H132" i="22" s="1"/>
  <c r="D132" i="23" s="1"/>
  <c r="F132" i="23" s="1"/>
  <c r="H132" i="23" s="1"/>
  <c r="J132" i="23" s="1"/>
  <c r="J131" i="22"/>
  <c r="D131" i="23"/>
  <c r="F131" i="23" s="1"/>
  <c r="H131" i="23" s="1"/>
  <c r="J131" i="23" s="1"/>
  <c r="D65" i="23"/>
  <c r="F65" i="23" s="1"/>
  <c r="H65" i="23" s="1"/>
  <c r="J65" i="23" s="1"/>
  <c r="J65" i="22"/>
  <c r="D69" i="23"/>
  <c r="F69" i="23" s="1"/>
  <c r="H69" i="23" s="1"/>
  <c r="J69" i="23" s="1"/>
  <c r="J69" i="22"/>
  <c r="D35" i="23"/>
  <c r="F35" i="23" s="1"/>
  <c r="H35" i="23" s="1"/>
  <c r="J35" i="23" s="1"/>
  <c r="J35" i="22"/>
  <c r="J243" i="22"/>
  <c r="I250" i="22" s="1"/>
  <c r="D53" i="23"/>
  <c r="F53" i="23" s="1"/>
  <c r="H53" i="23" s="1"/>
  <c r="J53" i="23" s="1"/>
  <c r="J53" i="22"/>
  <c r="J93" i="22"/>
  <c r="D33" i="23"/>
  <c r="F33" i="23" s="1"/>
  <c r="H33" i="23" s="1"/>
  <c r="J33" i="23" s="1"/>
  <c r="J33" i="22"/>
  <c r="D12" i="23"/>
  <c r="F12" i="23" s="1"/>
  <c r="H12" i="23" s="1"/>
  <c r="J12" i="23" s="1"/>
  <c r="J12" i="22"/>
  <c r="D13" i="23"/>
  <c r="F13" i="23" s="1"/>
  <c r="H13" i="23" s="1"/>
  <c r="J13" i="23" s="1"/>
  <c r="J13" i="22"/>
  <c r="J107" i="22"/>
  <c r="D107" i="23"/>
  <c r="F107" i="23" s="1"/>
  <c r="H107" i="23" s="1"/>
  <c r="J107" i="23" s="1"/>
  <c r="D120" i="23"/>
  <c r="F120" i="23" s="1"/>
  <c r="H120" i="23" s="1"/>
  <c r="J120" i="23" s="1"/>
  <c r="J120" i="22"/>
  <c r="D47" i="23"/>
  <c r="F47" i="23" s="1"/>
  <c r="H47" i="23" s="1"/>
  <c r="J47" i="23" s="1"/>
  <c r="J47" i="22"/>
  <c r="D71" i="23"/>
  <c r="F71" i="23" s="1"/>
  <c r="H71" i="23" s="1"/>
  <c r="J71" i="23" s="1"/>
  <c r="J71" i="22"/>
  <c r="D118" i="23"/>
  <c r="F118" i="23" s="1"/>
  <c r="H118" i="23" s="1"/>
  <c r="J118" i="23" s="1"/>
  <c r="J118" i="22"/>
  <c r="J79" i="22"/>
  <c r="D79" i="23"/>
  <c r="F79" i="23" s="1"/>
  <c r="H79" i="23" s="1"/>
  <c r="J79" i="23" s="1"/>
  <c r="F104" i="22"/>
  <c r="H104" i="22" s="1"/>
  <c r="D104" i="23" s="1"/>
  <c r="F104" i="23" s="1"/>
  <c r="H104" i="23" s="1"/>
  <c r="J104" i="23" s="1"/>
  <c r="J194" i="19"/>
  <c r="J14" i="22" l="1"/>
  <c r="J132" i="22"/>
  <c r="J10" i="22"/>
  <c r="J104" i="22"/>
  <c r="J96" i="22"/>
  <c r="F9" i="22"/>
  <c r="H9" i="22" s="1"/>
  <c r="D9" i="23" s="1"/>
  <c r="F9" i="23" s="1"/>
  <c r="H9" i="23" s="1"/>
  <c r="J9" i="23" s="1"/>
  <c r="I18" i="23" s="1"/>
  <c r="I301" i="23" s="1"/>
  <c r="I233" i="22"/>
  <c r="J193" i="19"/>
  <c r="J9" i="22" l="1"/>
  <c r="I18" i="22" s="1"/>
  <c r="I300" i="22" s="1"/>
  <c r="J192" i="19"/>
  <c r="J191" i="19" l="1"/>
  <c r="J190" i="19" l="1"/>
  <c r="J189" i="19" l="1"/>
  <c r="J188" i="19" l="1"/>
  <c r="J187" i="19" l="1"/>
  <c r="J186" i="19" l="1"/>
  <c r="J185" i="19" l="1"/>
  <c r="J184" i="19" l="1"/>
  <c r="J183" i="19" l="1"/>
  <c r="J182" i="19" l="1"/>
  <c r="J181" i="19" l="1"/>
  <c r="J180" i="19" l="1"/>
  <c r="J179" i="19" l="1"/>
  <c r="J178" i="19" l="1"/>
  <c r="J177" i="19" l="1"/>
  <c r="J176" i="19" l="1"/>
  <c r="J175" i="19" l="1"/>
  <c r="J174" i="19" l="1"/>
  <c r="J173" i="19" l="1"/>
  <c r="J172" i="19" l="1"/>
  <c r="J171" i="19" l="1"/>
  <c r="J170" i="19" l="1"/>
  <c r="J169" i="19" l="1"/>
  <c r="J168" i="19" l="1"/>
  <c r="J167" i="19" l="1"/>
  <c r="J166" i="19" l="1"/>
  <c r="J165" i="19" l="1"/>
  <c r="J164" i="19" l="1"/>
  <c r="J163" i="19" l="1"/>
  <c r="J162" i="19" l="1"/>
  <c r="J161" i="19" l="1"/>
  <c r="J160" i="19" l="1"/>
  <c r="J159" i="19" l="1"/>
  <c r="J158" i="19" l="1"/>
  <c r="J157" i="19" l="1"/>
  <c r="J156" i="19" l="1"/>
  <c r="J155" i="19" l="1"/>
  <c r="J154" i="19" l="1"/>
  <c r="J153" i="19" l="1"/>
  <c r="J152" i="19" l="1"/>
  <c r="J151" i="19" l="1"/>
  <c r="J150" i="19" l="1"/>
  <c r="J149" i="19" l="1"/>
  <c r="J148" i="19" l="1"/>
  <c r="J147" i="19" l="1"/>
  <c r="J146" i="19" l="1"/>
  <c r="J145" i="19" l="1"/>
  <c r="J144" i="19" l="1"/>
  <c r="J143" i="19" l="1"/>
  <c r="J142" i="19" l="1"/>
  <c r="J141" i="19" l="1"/>
  <c r="J140" i="19" l="1"/>
  <c r="J139" i="19" l="1"/>
  <c r="J138" i="19" l="1"/>
  <c r="J137" i="19" l="1"/>
  <c r="J136" i="19" l="1"/>
  <c r="J135" i="19" l="1"/>
  <c r="J134" i="19"/>
  <c r="I233" i="19" l="1"/>
  <c r="I300" i="19" s="1"/>
</calcChain>
</file>

<file path=xl/sharedStrings.xml><?xml version="1.0" encoding="utf-8"?>
<sst xmlns="http://schemas.openxmlformats.org/spreadsheetml/2006/main" count="4176" uniqueCount="270">
  <si>
    <t>C E T A K A N</t>
  </si>
  <si>
    <t>Cetakan Keuangan</t>
  </si>
  <si>
    <t>No</t>
  </si>
  <si>
    <t>Jenis Barang</t>
  </si>
  <si>
    <t>Satuan</t>
  </si>
  <si>
    <t xml:space="preserve">Sisa </t>
  </si>
  <si>
    <t>Barang</t>
  </si>
  <si>
    <t>Jumlah</t>
  </si>
  <si>
    <t xml:space="preserve">Sisa  </t>
  </si>
  <si>
    <t>Masuk</t>
  </si>
  <si>
    <t>Keluar</t>
  </si>
  <si>
    <t>Perincian Biaya tindakan umum</t>
  </si>
  <si>
    <t>bk</t>
  </si>
  <si>
    <t>Perincian Sewa Ambulance</t>
  </si>
  <si>
    <t>Countinues Form kwarto</t>
  </si>
  <si>
    <t>dus</t>
  </si>
  <si>
    <t>Amplop Hijau</t>
  </si>
  <si>
    <t>lbr</t>
  </si>
  <si>
    <t>Blanko Kwitansi/ Kertas Potong-potong</t>
  </si>
  <si>
    <t>rim</t>
  </si>
  <si>
    <t xml:space="preserve"> Cetakan Rekam Medik</t>
  </si>
  <si>
    <t>Formulir Ciomed Golda A</t>
  </si>
  <si>
    <t>Formulir Ciomed Golda B</t>
  </si>
  <si>
    <t>Formulir Ciomed Golda O</t>
  </si>
  <si>
    <t>Formulir Ciomed Golda AB</t>
  </si>
  <si>
    <t>Surat Keterangan Dokter</t>
  </si>
  <si>
    <t>Surat Keterangan Kelahiran</t>
  </si>
  <si>
    <t>Keterangan Pulang Paksa</t>
  </si>
  <si>
    <t>Pengiriman Pasien Kembali</t>
  </si>
  <si>
    <t>Bukti Pengiriman Pasien</t>
  </si>
  <si>
    <t>Surat Keterangan  (Buta Warna)</t>
  </si>
  <si>
    <t>Cheklist Pas. Pulang penjaminan BPJS</t>
  </si>
  <si>
    <t>Assesmen Hemodialisa</t>
  </si>
  <si>
    <t>Surat Keterangan</t>
  </si>
  <si>
    <t>Surat Keterangan Sehat</t>
  </si>
  <si>
    <t>Surat Keterangan Mondok</t>
  </si>
  <si>
    <t>Surat Ijin Pasien Pulang RI</t>
  </si>
  <si>
    <t>Permint.Penunj.Diag.(Ruj.Umum)</t>
  </si>
  <si>
    <t>Surat Permintaan Darah Donor Pengganti</t>
  </si>
  <si>
    <t>Turunan Resep</t>
  </si>
  <si>
    <t>Rujukan Intern</t>
  </si>
  <si>
    <t>Permint. Pemeriksaan Laborat</t>
  </si>
  <si>
    <t>RM 20 IRJ (Expedisi dok.Rekam Medik RJ )</t>
  </si>
  <si>
    <t>S.Permint.Darah Transfusi /SPDT</t>
  </si>
  <si>
    <t>Buku register partus</t>
  </si>
  <si>
    <t>Buku register perinatologi</t>
  </si>
  <si>
    <t>Bk Register Kematian Neonatal dan Perinatal</t>
  </si>
  <si>
    <t>Buku Adm. Bank Darah</t>
  </si>
  <si>
    <t>Resep Umum</t>
  </si>
  <si>
    <t>Resep Kaca Mata</t>
  </si>
  <si>
    <t>FORMULIR RETUR Obat</t>
  </si>
  <si>
    <t>Resep Jamkesda</t>
  </si>
  <si>
    <t>Formulir Penyerahan Obat Pulang Pas. RI</t>
  </si>
  <si>
    <t>Rm RIJ 004a (Rencana perawatan di rmh)</t>
  </si>
  <si>
    <t>RM 01 Far. ( Resep Pas. RI )</t>
  </si>
  <si>
    <r>
      <t xml:space="preserve">RM 14 </t>
    </r>
    <r>
      <rPr>
        <b/>
        <sz val="8"/>
        <rFont val="Arial"/>
        <family val="2"/>
      </rPr>
      <t>( Ringkasan perawat. pas.pulang)</t>
    </r>
  </si>
  <si>
    <t>RM 11 IGD ( Lbr transf. pas eksternal )</t>
  </si>
  <si>
    <t>RM 14 Surat Perintah RI</t>
  </si>
  <si>
    <r>
      <t>Pemantauan Reaksi Transfusi(</t>
    </r>
    <r>
      <rPr>
        <b/>
        <sz val="8"/>
        <rFont val="Arial"/>
        <family val="2"/>
      </rPr>
      <t xml:space="preserve"> RM 01 BDRS</t>
    </r>
    <r>
      <rPr>
        <sz val="8"/>
        <rFont val="Arial"/>
        <family val="2"/>
      </rPr>
      <t>)</t>
    </r>
  </si>
  <si>
    <t>RM 04  IGD Lanjutan (</t>
  </si>
  <si>
    <t>RM 06 F IGD ( Identifikasi bayi )</t>
  </si>
  <si>
    <t>RM 10 IGD Lembar konsultasi</t>
  </si>
  <si>
    <t>RM 12 IGD ( Lbr transf. pas Internal )</t>
  </si>
  <si>
    <r>
      <t>RM 17 IGD ( Srt Pernyt. Pas BPJS )</t>
    </r>
    <r>
      <rPr>
        <sz val="11"/>
        <color theme="1"/>
        <rFont val="Calibri"/>
        <family val="2"/>
        <charset val="1"/>
        <scheme val="minor"/>
      </rPr>
      <t xml:space="preserve"> </t>
    </r>
  </si>
  <si>
    <t>RM 11B IRI As. Awal RI pas bayi</t>
  </si>
  <si>
    <t>RM 18.2 IRI ( Pemeriks. Fisik Bayi )</t>
  </si>
  <si>
    <t>RM 18.3 IRI (  D. Genetalia )</t>
  </si>
  <si>
    <t>RM 19 IRI 1 Ass. Awal RI terintegr. pas. Anak</t>
  </si>
  <si>
    <t>RM 19 IRI 2  Hospitalisasi</t>
  </si>
  <si>
    <t>RM 02 ( As. Awal pasien )</t>
  </si>
  <si>
    <t>RM 02 a ( Skrining Nyeri )</t>
  </si>
  <si>
    <t>RM 02 b ( Nutrisi )</t>
  </si>
  <si>
    <t>RM 02 c ( Pola Eliminasi )</t>
  </si>
  <si>
    <t>RM 04 ( Cat. Perkemb. Pas terinterasi )</t>
  </si>
  <si>
    <t>RM 05 ( Dokumen pemb. Inform.rsko pas. Jth )</t>
  </si>
  <si>
    <t>RM 05 ( Monitoring Haemodinamik )</t>
  </si>
  <si>
    <t>RM 06 ( Hasil hasil pemeriksaan laboratorium )</t>
  </si>
  <si>
    <t>RM 07 ( Hasil hasil pemeriksaan radiologi )</t>
  </si>
  <si>
    <t>RM 08 ( Hasil hasil pemeriksaan lain- lain )</t>
  </si>
  <si>
    <t>RM 8 A ( Pengawasan Intensif penderita )</t>
  </si>
  <si>
    <t>RM 09 ( Cheklist orientasi pas. Baru )</t>
  </si>
  <si>
    <t>RM 10 ( As.keb.&amp; perenc.pend.pas.&amp;kel.)</t>
  </si>
  <si>
    <t>RM 10.1 (Lembar konsul )</t>
  </si>
  <si>
    <t>RM 10 a ( Form.pemb.info.Eduk. pas terinteg. )</t>
  </si>
  <si>
    <t>RM 11 ( Cheklist renc. Pemulangan pas.)</t>
  </si>
  <si>
    <t>RM 12 ( Rekon. Obat &amp; dftr obt yg.dpkai dr.rmh)</t>
  </si>
  <si>
    <t>RM 13 ( Resume keper./ kebiid. Pas. Keluar )</t>
  </si>
  <si>
    <t>RM 15  Surat bukti pelayanan</t>
  </si>
  <si>
    <r>
      <t xml:space="preserve">RM 19  </t>
    </r>
    <r>
      <rPr>
        <sz val="8"/>
        <rFont val="Arial"/>
        <family val="2"/>
      </rPr>
      <t>( Perny. Pembr. Inform. Penund.pel. )</t>
    </r>
  </si>
  <si>
    <r>
      <t>RM 23  hal 1/2 (</t>
    </r>
    <r>
      <rPr>
        <sz val="7"/>
        <rFont val="Arial"/>
        <family val="2"/>
      </rPr>
      <t xml:space="preserve"> pencghn.pas.jth morse dws(morse fal call )</t>
    </r>
  </si>
  <si>
    <t>RM 24  Penceg.Pas. Jth anak humty dumpty</t>
  </si>
  <si>
    <t>RM 29 A(Tt.laksn.&amp;as.ulang nyeri )</t>
  </si>
  <si>
    <t>RM 2 C4 lbr 2 ( Skrining rsko jth )</t>
  </si>
  <si>
    <t>RM 01/IRJ</t>
  </si>
  <si>
    <t>RM 02/ IRJ</t>
  </si>
  <si>
    <t>RM 03/ IRJ</t>
  </si>
  <si>
    <t>RM 04 /IRJ Gigi</t>
  </si>
  <si>
    <t>RM 05/ IRJ</t>
  </si>
  <si>
    <t>RM 21/IRJ/2019 ( PRMR )</t>
  </si>
  <si>
    <t>RM 03/IRI  1 Resiko jatuh</t>
  </si>
  <si>
    <t>RM 03/IRI  2 Mual</t>
  </si>
  <si>
    <t>RM 03/IRI  3 Diare</t>
  </si>
  <si>
    <t>RM 03/IRI.12  Nutrisi kurang dari kebutuhan</t>
  </si>
  <si>
    <t>RM 03/IRI.13 Nyeri Kronik</t>
  </si>
  <si>
    <t>RM 03/IRI.14 Hambatan Mobilitas Fisik</t>
  </si>
  <si>
    <t>RM 03/IRI.16 Nyeri Akut</t>
  </si>
  <si>
    <t>RM 03/IRI.17 Bersihan jln Nafas tdk efektif</t>
  </si>
  <si>
    <t>RM 03/IRI.18 Pola Nafas Tidak Efektif</t>
  </si>
  <si>
    <t>RM 03/IRI.22 Hipertermi</t>
  </si>
  <si>
    <t>RM 03/IRI.23 Defisit Volum. Cairan</t>
  </si>
  <si>
    <t>RM 03/IRI.25 Kelebihan Volume Cairan</t>
  </si>
  <si>
    <t>RM 03/IRI.26 Resiko Inveksi</t>
  </si>
  <si>
    <t>RM 03/IRI.27  Intoleransi Aktifitas</t>
  </si>
  <si>
    <t>RM 03/IRI.29  Perfusi jar.selebrat tak efektif</t>
  </si>
  <si>
    <t>RM 03/IRI.31  Kecemasan</t>
  </si>
  <si>
    <t>RM 03/IRI.32  Penurunan Curah Jantung</t>
  </si>
  <si>
    <t xml:space="preserve">RM  01/RAD ( </t>
  </si>
  <si>
    <t>RM 01 AN ( Evaluasi Pra Anastesi )</t>
  </si>
  <si>
    <t>RM 02.1 AN ( Penjelsn Eduk. Pembiusan Anast.)</t>
  </si>
  <si>
    <t>RM 02.2 AN ( Anastesi Regional )</t>
  </si>
  <si>
    <t xml:space="preserve">RM 02.3 AN </t>
  </si>
  <si>
    <t>RM 03 AN ( Persetj. Tindakan Anastesi )</t>
  </si>
  <si>
    <t>RM 04 AN ( Lap. Anastesi )</t>
  </si>
  <si>
    <t>RM 06 AN   Pemantauan di ruang pemulihan</t>
  </si>
  <si>
    <t>RM 06.1 AN  RA/Spinal Anastesi(Bromage Sc.</t>
  </si>
  <si>
    <t>RM 07 AN  Lap. Medik dg lokal anastesi</t>
  </si>
  <si>
    <t>As. Pra Anastesi dan Sedasi</t>
  </si>
  <si>
    <t>RM 05 AN ( Laporan Operasi )</t>
  </si>
  <si>
    <t>RM 2.1  ( As. Pra Bedah dan Site Marking)</t>
  </si>
  <si>
    <t>RM 01 IBS ( Asuhan Kprwtan Perio Peratif )</t>
  </si>
  <si>
    <t>RM 02 IBS Surgical safety cheklist</t>
  </si>
  <si>
    <t>RM 01 UGD KEB ( Pengkajian medis )</t>
  </si>
  <si>
    <t>RM 06 KEB ( Partograf )</t>
  </si>
  <si>
    <t>RM 07 KEB ( Ringkasan Catatan Persalinan )</t>
  </si>
  <si>
    <t>RM 09 KEB (As. Awal keb. Ante infra dan pos pastur di RI (nifas)</t>
  </si>
  <si>
    <t>RM 26 BO Dok. Pemberian informasi dan tind.</t>
  </si>
  <si>
    <t>Formulir pemilihan dokter penanggung jawab</t>
  </si>
  <si>
    <t>( DPJP ) pas  RI</t>
  </si>
  <si>
    <t>RM I a A (Skrining fktr rsk pas plng)</t>
  </si>
  <si>
    <t>RM I A ( As. RI  pas. Anak )</t>
  </si>
  <si>
    <t>RM I a D (Skring faktor rsk pas plg)</t>
  </si>
  <si>
    <t>RM I D ( As. RI pas. Dws)</t>
  </si>
  <si>
    <t xml:space="preserve">Cheklist dan Lembar Kerja Uji Cocok </t>
  </si>
  <si>
    <t>Seosi Medtode Gel Test ( diamet )</t>
  </si>
  <si>
    <t>Rm 2 C1 IGD  lbr 2  ( Skrining Nyeri )</t>
  </si>
  <si>
    <t>Resiko Hipotermi</t>
  </si>
  <si>
    <t>Pengawasan GDS dan pemberian Insulin</t>
  </si>
  <si>
    <t>RM 06 AS ( Asuhan medis pas operasi )</t>
  </si>
  <si>
    <t>Ultra Sonografi</t>
  </si>
  <si>
    <t>Formulir persetuj. Utk.testing HIV</t>
  </si>
  <si>
    <t>Laporan test VCT  anti body</t>
  </si>
  <si>
    <t>Formulir test dan konseling HIV</t>
  </si>
  <si>
    <t>TB 05 ( Formulir permohonan pemeriks. Bakteri TB)</t>
  </si>
  <si>
    <t>Surat Rujuk balik</t>
  </si>
  <si>
    <t>Lembar Hasil Uji tindakan Uji Fungsi Prosedur</t>
  </si>
  <si>
    <t>Kedokteran dan rehabilitasi</t>
  </si>
  <si>
    <t>Permintaan Terapi</t>
  </si>
  <si>
    <t>RM 28A ( Surat Pernyataan Pulang APS</t>
  </si>
  <si>
    <t>Dok . Penundaan Informasi Tind. Inisiasi Menyu-</t>
  </si>
  <si>
    <t>sui Dini ( IMD )</t>
  </si>
  <si>
    <t>RM 27 Ib ( Indikasi Pas. Keluar Unit Intensif )</t>
  </si>
  <si>
    <t>Assesmen Hemodialisa Harian</t>
  </si>
  <si>
    <t>RM 16.1 (Monitoring tanda2 pas infeksi)</t>
  </si>
  <si>
    <t>Formulir detelksi dini kait deteksi dini</t>
  </si>
  <si>
    <t>RM 21 IRI ( As. Awal RI Pas. Keb. &amp; Kand. (bru)</t>
  </si>
  <si>
    <t xml:space="preserve">RM 22  IRI (  Observasi Inpartu ) </t>
  </si>
  <si>
    <t>RM 23 IRI  Laporan persalinan (biru)</t>
  </si>
  <si>
    <t>RM 03 ( Implementasi keperawatan )</t>
  </si>
  <si>
    <t>RM 04 IGD Pengkajian keperawatan</t>
  </si>
  <si>
    <t>RM 09 IGD ( Pengkajian Medis )</t>
  </si>
  <si>
    <r>
      <t xml:space="preserve">RM 03 IGD </t>
    </r>
    <r>
      <rPr>
        <b/>
        <sz val="10"/>
        <rFont val="Arial"/>
        <family val="2"/>
      </rPr>
      <t>( Triare  Pasien )</t>
    </r>
  </si>
  <si>
    <t>RM 25  Tatalaksana penceg.Pas.rsk jatuh</t>
  </si>
  <si>
    <t>RM 26  Implement. Pencega. pas.jth (ada warna )</t>
  </si>
  <si>
    <t>RM 17 1/2 plano</t>
  </si>
  <si>
    <t>Lbr</t>
  </si>
  <si>
    <t>Blangko Iminisasi Kandungan Hijau (     )</t>
  </si>
  <si>
    <t>Blangko Iminisasi Kandungan Merah (     )</t>
  </si>
  <si>
    <t>Kartu KIB Kosong</t>
  </si>
  <si>
    <t>VI. BARANG CETAKAN KEBUTUHAN PENDAFTARAN</t>
  </si>
  <si>
    <t>Map Sparasi</t>
  </si>
  <si>
    <t>Label</t>
  </si>
  <si>
    <t>pak</t>
  </si>
  <si>
    <t>Kertas Countinues 3 play</t>
  </si>
  <si>
    <t>Kertas Countinues 4 play</t>
  </si>
  <si>
    <t>Kertas Countinues 2 play</t>
  </si>
  <si>
    <t>Map jantung</t>
  </si>
  <si>
    <t>CETAKAN  UMUM</t>
  </si>
  <si>
    <t>Amplop Kop Sedang</t>
  </si>
  <si>
    <t>Amplop Kop Besar</t>
  </si>
  <si>
    <t>Buku Agenda Surat Masuk</t>
  </si>
  <si>
    <t>Buku Agenda Surat Keluar</t>
  </si>
  <si>
    <t>Buku Disposisi</t>
  </si>
  <si>
    <t>Kupon BBM 5 liter</t>
  </si>
  <si>
    <t>Kupon BBM 10 liter</t>
  </si>
  <si>
    <t>Kartu Barang Gudang Baru</t>
  </si>
  <si>
    <t>Kupon BBM 4 liter</t>
  </si>
  <si>
    <t>Kupon BBM 3 liter</t>
  </si>
  <si>
    <t>Buku Permintaan Kebutuhan  Barang</t>
  </si>
  <si>
    <t>Insidentil Non Medis</t>
  </si>
  <si>
    <t>Rutin Medis</t>
  </si>
  <si>
    <t>Insidentil Medis</t>
  </si>
  <si>
    <t>Buku Permint.   Kebthn  Brg rutin</t>
  </si>
  <si>
    <t xml:space="preserve"> Non Medis isi 200</t>
  </si>
  <si>
    <t>Non Medis isi 200</t>
  </si>
  <si>
    <t>Rutin Medis isi 200</t>
  </si>
  <si>
    <t>Insidentil Medis isi 200</t>
  </si>
  <si>
    <t>Kartu penunggu pasien  B</t>
  </si>
  <si>
    <t>Plakat</t>
  </si>
  <si>
    <t>bh</t>
  </si>
  <si>
    <t>Bk NCR</t>
  </si>
  <si>
    <t>Kartu penunggu pasien  K</t>
  </si>
  <si>
    <t>Stop map RS kop warna</t>
  </si>
  <si>
    <t>Kartu Penunggu pasien desain dan</t>
  </si>
  <si>
    <t>Bahan baru</t>
  </si>
  <si>
    <t>Amplop kop Laborat PCR</t>
  </si>
  <si>
    <t>Kertas Countinues 3 play ( Putih )</t>
  </si>
  <si>
    <t>Buku Permint.  Kebtuhan  Barang Insidentil</t>
  </si>
  <si>
    <t>Pmberian inform dan perstujuan/pnlakan Tind Hd</t>
  </si>
  <si>
    <t>Brosur</t>
  </si>
  <si>
    <t>Surat prnytaan informasi terkait covid-19</t>
  </si>
  <si>
    <t>PAN ss -EC (4 Model 1-4 Hal )</t>
  </si>
  <si>
    <t>RM R.IJ 005(Cat keper prilaku kekerasan)</t>
  </si>
  <si>
    <t>RM RIJ 008 (Cat keper Resiko Bunuh diri)</t>
  </si>
  <si>
    <t>RM RIJ 003 (Cat keper jiwa devisit per diri)</t>
  </si>
  <si>
    <t>RM RIJ 007 (Cat keper Waham )</t>
  </si>
  <si>
    <t>RM RIJ 007 (Cat keper fase akut I s/d III</t>
  </si>
  <si>
    <t>RM RI 056.2A (Catatan keper halusinasi)</t>
  </si>
  <si>
    <t>Sisa</t>
  </si>
  <si>
    <t xml:space="preserve">Barang </t>
  </si>
  <si>
    <t>RM 21,2 IRI (As , Dokter ) (biru)</t>
  </si>
  <si>
    <t>Form Permintaan Sterilisasi Askes</t>
  </si>
  <si>
    <t>RM12a ( Rekom Obat rad trasfer )</t>
  </si>
  <si>
    <t>Monitoring Penggunaan Alkes</t>
  </si>
  <si>
    <t xml:space="preserve">Harga </t>
  </si>
  <si>
    <t xml:space="preserve">Jumlah </t>
  </si>
  <si>
    <t>Harga</t>
  </si>
  <si>
    <t>Rm 01 iGD (General consen)</t>
  </si>
  <si>
    <t>RM 27 ICU 3 ( Indikasi )</t>
  </si>
  <si>
    <t>Countinues 6 play ( Form SP2D )</t>
  </si>
  <si>
    <t>JUMLAH</t>
  </si>
  <si>
    <t>JUMLAH TOTAL CETAKAN</t>
  </si>
  <si>
    <t>Indikasi Pos Keluar Picu/Nicu</t>
  </si>
  <si>
    <t xml:space="preserve">Indikasi Pos Masuk Nicu </t>
  </si>
  <si>
    <t>Indikasi Pos Masuk Picu</t>
  </si>
  <si>
    <t>Kartu Resiko Jatuh</t>
  </si>
  <si>
    <t xml:space="preserve">Stiker Warna Kecil </t>
  </si>
  <si>
    <t xml:space="preserve">Stiker Warna Besar </t>
  </si>
  <si>
    <t>Buku ICV</t>
  </si>
  <si>
    <t>Bulan :    Januari    2023</t>
  </si>
  <si>
    <t>Formulir Klaim Rawat Jalan pel kedo fisik dan reb</t>
  </si>
  <si>
    <t>Bulan :    FEBRUARI    2023</t>
  </si>
  <si>
    <t>Bulan :    MARET    2023</t>
  </si>
  <si>
    <t xml:space="preserve">Kertas HVS 70 </t>
  </si>
  <si>
    <t>Dus</t>
  </si>
  <si>
    <t>Form IMS ( infeksi menular sexsual )</t>
  </si>
  <si>
    <t>5.B.4 ( Pengkajian dan Malnutrisi )</t>
  </si>
  <si>
    <t xml:space="preserve"> </t>
  </si>
  <si>
    <t>BARANG CETAKAN KEBUTUHAN PENDAFTARAN</t>
  </si>
  <si>
    <t>Bulan :    APRIL    2023</t>
  </si>
  <si>
    <t>Kartu Stok Obat</t>
  </si>
  <si>
    <t>Buku Surat Permintaan Obat</t>
  </si>
  <si>
    <t xml:space="preserve">Kartu Stok Gudang </t>
  </si>
  <si>
    <t xml:space="preserve">bh </t>
  </si>
  <si>
    <t>Kertas HVS 70/ Kertas Potong-potong</t>
  </si>
  <si>
    <t>Kertas HVS 75 grm</t>
  </si>
  <si>
    <t>Kardus BPJS</t>
  </si>
  <si>
    <t>Amplop Sparasi</t>
  </si>
  <si>
    <t>Bulan :    MEI    2023</t>
  </si>
  <si>
    <t>Bulan :    JUNI   2023</t>
  </si>
  <si>
    <t>Bulan :  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</si>
</sst>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9"/>
      <color theme="1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6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9" xfId="0" applyFont="1" applyBorder="1" applyAlignment="1">
      <alignment horizontal="center"/>
    </xf>
    <xf numFmtId="0" fontId="0" fillId="0" borderId="11" xfId="0" applyBorder="1"/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14" fillId="0" borderId="5" xfId="0" applyFont="1" applyBorder="1"/>
    <xf numFmtId="0" fontId="13" fillId="0" borderId="5" xfId="0" applyFont="1" applyBorder="1"/>
    <xf numFmtId="0" fontId="16" fillId="0" borderId="4" xfId="0" applyFont="1" applyBorder="1"/>
    <xf numFmtId="0" fontId="7" fillId="0" borderId="6" xfId="0" applyFont="1" applyBorder="1"/>
    <xf numFmtId="0" fontId="9" fillId="0" borderId="11" xfId="0" applyFont="1" applyBorder="1"/>
    <xf numFmtId="0" fontId="0" fillId="0" borderId="8" xfId="0" applyBorder="1"/>
    <xf numFmtId="0" fontId="7" fillId="0" borderId="11" xfId="0" applyFont="1" applyBorder="1"/>
    <xf numFmtId="0" fontId="18" fillId="0" borderId="0" xfId="0" applyFont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0" xfId="0" applyFont="1"/>
    <xf numFmtId="164" fontId="0" fillId="0" borderId="4" xfId="1" applyFont="1" applyBorder="1" applyAlignment="1">
      <alignment horizontal="center"/>
    </xf>
    <xf numFmtId="164" fontId="0" fillId="0" borderId="4" xfId="1" applyFont="1" applyFill="1" applyBorder="1" applyAlignment="1">
      <alignment horizontal="left"/>
    </xf>
    <xf numFmtId="164" fontId="0" fillId="0" borderId="4" xfId="1" applyFont="1" applyBorder="1" applyAlignment="1">
      <alignment horizontal="left"/>
    </xf>
    <xf numFmtId="164" fontId="0" fillId="0" borderId="6" xfId="1" applyFont="1" applyBorder="1"/>
    <xf numFmtId="164" fontId="0" fillId="0" borderId="3" xfId="1" applyFont="1" applyBorder="1"/>
    <xf numFmtId="164" fontId="0" fillId="0" borderId="6" xfId="1" applyFont="1" applyBorder="1" applyAlignment="1">
      <alignment horizontal="left"/>
    </xf>
    <xf numFmtId="0" fontId="0" fillId="0" borderId="12" xfId="0" applyBorder="1"/>
    <xf numFmtId="0" fontId="0" fillId="0" borderId="3" xfId="0" applyBorder="1" applyAlignment="1">
      <alignment horizontal="center"/>
    </xf>
    <xf numFmtId="164" fontId="0" fillId="0" borderId="4" xfId="1" applyFont="1" applyBorder="1"/>
    <xf numFmtId="164" fontId="0" fillId="0" borderId="13" xfId="1" applyFont="1" applyBorder="1"/>
    <xf numFmtId="164" fontId="0" fillId="0" borderId="17" xfId="1" applyFont="1" applyBorder="1"/>
    <xf numFmtId="164" fontId="0" fillId="0" borderId="17" xfId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6" xfId="1" applyFont="1" applyBorder="1" applyAlignment="1">
      <alignment horizontal="left"/>
    </xf>
    <xf numFmtId="164" fontId="0" fillId="0" borderId="17" xfId="1" applyFont="1" applyFill="1" applyBorder="1" applyAlignment="1">
      <alignment horizontal="left"/>
    </xf>
    <xf numFmtId="164" fontId="0" fillId="0" borderId="18" xfId="1" applyFont="1" applyBorder="1" applyAlignment="1">
      <alignment horizontal="left"/>
    </xf>
    <xf numFmtId="0" fontId="0" fillId="0" borderId="10" xfId="0" applyBorder="1"/>
    <xf numFmtId="0" fontId="0" fillId="0" borderId="7" xfId="0" applyBorder="1"/>
    <xf numFmtId="164" fontId="0" fillId="0" borderId="0" xfId="1" applyFont="1" applyBorder="1"/>
    <xf numFmtId="0" fontId="7" fillId="0" borderId="3" xfId="0" applyFont="1" applyBorder="1"/>
    <xf numFmtId="164" fontId="0" fillId="0" borderId="10" xfId="1" applyFont="1" applyBorder="1"/>
    <xf numFmtId="0" fontId="8" fillId="0" borderId="3" xfId="0" applyFont="1" applyBorder="1" applyAlignment="1">
      <alignment horizontal="center"/>
    </xf>
    <xf numFmtId="164" fontId="0" fillId="0" borderId="8" xfId="1" applyFont="1" applyBorder="1"/>
    <xf numFmtId="0" fontId="16" fillId="0" borderId="6" xfId="0" applyFont="1" applyBorder="1"/>
    <xf numFmtId="0" fontId="8" fillId="0" borderId="6" xfId="0" applyFont="1" applyBorder="1" applyAlignment="1">
      <alignment horizontal="center"/>
    </xf>
    <xf numFmtId="164" fontId="0" fillId="0" borderId="5" xfId="1" applyFont="1" applyBorder="1" applyAlignment="1">
      <alignment horizontal="left"/>
    </xf>
    <xf numFmtId="164" fontId="0" fillId="0" borderId="5" xfId="1" applyFont="1" applyBorder="1"/>
    <xf numFmtId="164" fontId="0" fillId="0" borderId="11" xfId="1" applyFont="1" applyBorder="1"/>
    <xf numFmtId="164" fontId="0" fillId="0" borderId="23" xfId="1" applyFont="1" applyBorder="1"/>
    <xf numFmtId="0" fontId="7" fillId="0" borderId="24" xfId="0" applyFont="1" applyBorder="1"/>
    <xf numFmtId="0" fontId="7" fillId="0" borderId="2" xfId="0" applyFont="1" applyBorder="1"/>
    <xf numFmtId="164" fontId="0" fillId="0" borderId="20" xfId="1" applyFont="1" applyBorder="1"/>
    <xf numFmtId="164" fontId="0" fillId="0" borderId="2" xfId="1" applyFont="1" applyBorder="1"/>
    <xf numFmtId="164" fontId="0" fillId="0" borderId="6" xfId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8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4" xfId="1" applyFont="1" applyBorder="1"/>
    <xf numFmtId="164" fontId="19" fillId="0" borderId="17" xfId="1" applyFont="1" applyFill="1" applyBorder="1"/>
    <xf numFmtId="164" fontId="19" fillId="0" borderId="18" xfId="1" applyFont="1" applyFill="1" applyBorder="1"/>
    <xf numFmtId="164" fontId="0" fillId="0" borderId="4" xfId="1" applyFont="1" applyFill="1" applyBorder="1" applyAlignment="1">
      <alignment horizontal="right"/>
    </xf>
    <xf numFmtId="164" fontId="0" fillId="0" borderId="4" xfId="1" applyFont="1" applyBorder="1" applyAlignment="1">
      <alignment horizontal="right"/>
    </xf>
    <xf numFmtId="0" fontId="8" fillId="0" borderId="8" xfId="0" applyFont="1" applyBorder="1"/>
    <xf numFmtId="164" fontId="1" fillId="0" borderId="2" xfId="1" applyFont="1" applyBorder="1"/>
    <xf numFmtId="164" fontId="0" fillId="0" borderId="4" xfId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9" fontId="8" fillId="0" borderId="11" xfId="1" applyNumberFormat="1" applyFont="1" applyBorder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7" fillId="0" borderId="13" xfId="0" applyFont="1" applyBorder="1"/>
    <xf numFmtId="0" fontId="0" fillId="0" borderId="13" xfId="0" applyBorder="1"/>
    <xf numFmtId="0" fontId="6" fillId="0" borderId="24" xfId="0" applyFont="1" applyBorder="1"/>
    <xf numFmtId="0" fontId="6" fillId="0" borderId="13" xfId="0" applyFont="1" applyBorder="1"/>
    <xf numFmtId="0" fontId="7" fillId="0" borderId="25" xfId="0" applyFont="1" applyBorder="1"/>
    <xf numFmtId="164" fontId="0" fillId="0" borderId="5" xfId="1" applyFont="1" applyBorder="1" applyAlignment="1">
      <alignment horizontal="right"/>
    </xf>
    <xf numFmtId="164" fontId="0" fillId="0" borderId="5" xfId="1" applyFont="1" applyBorder="1" applyAlignment="1">
      <alignment horizontal="center"/>
    </xf>
    <xf numFmtId="0" fontId="0" fillId="0" borderId="14" xfId="0" applyBorder="1"/>
    <xf numFmtId="1" fontId="0" fillId="0" borderId="4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9" fillId="0" borderId="23" xfId="1" applyFont="1" applyFill="1" applyBorder="1"/>
    <xf numFmtId="164" fontId="19" fillId="0" borderId="4" xfId="1" applyFont="1" applyFill="1" applyBorder="1"/>
    <xf numFmtId="164" fontId="19" fillId="0" borderId="6" xfId="1" applyFont="1" applyFill="1" applyBorder="1"/>
    <xf numFmtId="164" fontId="0" fillId="0" borderId="1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0" xfId="0" applyFont="1"/>
    <xf numFmtId="0" fontId="0" fillId="0" borderId="24" xfId="0" applyBorder="1"/>
    <xf numFmtId="0" fontId="0" fillId="0" borderId="6" xfId="0" applyBorder="1"/>
    <xf numFmtId="1" fontId="0" fillId="0" borderId="6" xfId="1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0" fillId="0" borderId="3" xfId="0" applyNumberFormat="1" applyBorder="1"/>
    <xf numFmtId="1" fontId="0" fillId="0" borderId="11" xfId="0" applyNumberFormat="1" applyBorder="1"/>
    <xf numFmtId="1" fontId="8" fillId="0" borderId="11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" xfId="1" applyFont="1" applyBorder="1" applyAlignment="1">
      <alignment horizontal="left" vertical="center"/>
    </xf>
    <xf numFmtId="164" fontId="0" fillId="0" borderId="6" xfId="1" applyFont="1" applyBorder="1" applyAlignment="1">
      <alignment horizontal="left" vertical="center"/>
    </xf>
    <xf numFmtId="164" fontId="0" fillId="0" borderId="3" xfId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9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6"/>
  <sheetViews>
    <sheetView topLeftCell="A328" zoomScaleNormal="100" zoomScaleSheetLayoutView="100" workbookViewId="0">
      <selection activeCell="K9" sqref="K9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248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14</v>
      </c>
      <c r="E10" s="47"/>
      <c r="F10" s="47">
        <f t="shared" ref="F10:F14" si="0">D10+E10</f>
        <v>14</v>
      </c>
      <c r="G10" s="47">
        <v>5</v>
      </c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15</v>
      </c>
      <c r="E11" s="47"/>
      <c r="F11" s="47">
        <f t="shared" si="0"/>
        <v>15</v>
      </c>
      <c r="G11" s="47">
        <v>10</v>
      </c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37500</v>
      </c>
      <c r="E12" s="47"/>
      <c r="F12" s="47">
        <f t="shared" si="0"/>
        <v>37500</v>
      </c>
      <c r="G12" s="47">
        <v>3000</v>
      </c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16</v>
      </c>
      <c r="E25" s="47"/>
      <c r="F25" s="47">
        <f>D25+E25</f>
        <v>16</v>
      </c>
      <c r="G25" s="47">
        <v>5</v>
      </c>
      <c r="H25" s="47">
        <f>F25-G25</f>
        <v>11</v>
      </c>
      <c r="I25" s="55">
        <v>9400</v>
      </c>
      <c r="J25" s="55">
        <f>I25*H25</f>
        <v>103400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15</v>
      </c>
      <c r="E26" s="47"/>
      <c r="F26" s="47">
        <f t="shared" ref="F26:F70" si="3">D26+E26</f>
        <v>15</v>
      </c>
      <c r="G26" s="47">
        <v>8</v>
      </c>
      <c r="H26" s="47">
        <f t="shared" ref="H26:H70" si="4">F26-G26</f>
        <v>7</v>
      </c>
      <c r="I26" s="55">
        <v>9400</v>
      </c>
      <c r="J26" s="55">
        <f t="shared" ref="J26:J70" si="5">I26*H26</f>
        <v>65800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/>
      <c r="H27" s="47">
        <f t="shared" si="4"/>
        <v>2</v>
      </c>
      <c r="I27" s="55">
        <v>9400</v>
      </c>
      <c r="J27" s="55">
        <f t="shared" si="5"/>
        <v>18800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2</v>
      </c>
      <c r="E31" s="47">
        <v>20</v>
      </c>
      <c r="F31" s="47">
        <f t="shared" si="3"/>
        <v>22</v>
      </c>
      <c r="G31" s="47">
        <v>7</v>
      </c>
      <c r="H31" s="47">
        <f t="shared" si="4"/>
        <v>15</v>
      </c>
      <c r="I31" s="55">
        <v>18900</v>
      </c>
      <c r="J31" s="55">
        <f t="shared" si="5"/>
        <v>283500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>
        <v>4</v>
      </c>
      <c r="E34" s="47"/>
      <c r="F34" s="47">
        <f t="shared" si="3"/>
        <v>4</v>
      </c>
      <c r="G34" s="47">
        <v>4</v>
      </c>
      <c r="H34" s="47">
        <f t="shared" si="4"/>
        <v>0</v>
      </c>
      <c r="I34" s="55">
        <v>18900</v>
      </c>
      <c r="J34" s="55">
        <f t="shared" si="5"/>
        <v>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/>
      <c r="H37" s="47">
        <f t="shared" si="4"/>
        <v>11</v>
      </c>
      <c r="I37" s="55">
        <v>18900</v>
      </c>
      <c r="J37" s="55">
        <f t="shared" si="5"/>
        <v>207900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1</v>
      </c>
      <c r="E39" s="47">
        <v>50</v>
      </c>
      <c r="F39" s="47">
        <f t="shared" si="3"/>
        <v>51</v>
      </c>
      <c r="G39" s="47">
        <v>46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>
        <v>5</v>
      </c>
      <c r="E42" s="47">
        <v>2</v>
      </c>
      <c r="F42" s="47">
        <f t="shared" si="3"/>
        <v>7</v>
      </c>
      <c r="G42" s="47">
        <v>7</v>
      </c>
      <c r="H42" s="47">
        <f t="shared" si="4"/>
        <v>0</v>
      </c>
      <c r="I42" s="55">
        <v>44000</v>
      </c>
      <c r="J42" s="55">
        <f t="shared" si="5"/>
        <v>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18</v>
      </c>
      <c r="E44" s="47">
        <v>27</v>
      </c>
      <c r="F44" s="47">
        <f t="shared" si="3"/>
        <v>45</v>
      </c>
      <c r="G44" s="47">
        <v>31</v>
      </c>
      <c r="H44" s="47">
        <f t="shared" si="4"/>
        <v>14</v>
      </c>
      <c r="I44" s="55">
        <v>13200</v>
      </c>
      <c r="J44" s="55">
        <f t="shared" si="5"/>
        <v>184800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21</v>
      </c>
      <c r="E45" s="47"/>
      <c r="F45" s="47">
        <f t="shared" si="3"/>
        <v>21</v>
      </c>
      <c r="G45" s="47">
        <v>15</v>
      </c>
      <c r="H45" s="47">
        <f t="shared" si="4"/>
        <v>6</v>
      </c>
      <c r="I45" s="55">
        <v>13200</v>
      </c>
      <c r="J45" s="55">
        <f t="shared" si="5"/>
        <v>79200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40</v>
      </c>
      <c r="F47" s="47">
        <f t="shared" si="3"/>
        <v>50</v>
      </c>
      <c r="G47" s="47">
        <v>40</v>
      </c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>
        <v>11</v>
      </c>
      <c r="E49" s="47">
        <v>17</v>
      </c>
      <c r="F49" s="47">
        <f t="shared" si="3"/>
        <v>28</v>
      </c>
      <c r="G49" s="47">
        <v>28</v>
      </c>
      <c r="H49" s="47">
        <f t="shared" si="4"/>
        <v>0</v>
      </c>
      <c r="I49" s="55">
        <v>28900</v>
      </c>
      <c r="J49" s="55">
        <f t="shared" si="5"/>
        <v>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39</v>
      </c>
      <c r="E51" s="47">
        <v>51</v>
      </c>
      <c r="F51" s="47">
        <f t="shared" si="3"/>
        <v>90</v>
      </c>
      <c r="G51" s="47">
        <v>60</v>
      </c>
      <c r="H51" s="47">
        <f t="shared" si="4"/>
        <v>30</v>
      </c>
      <c r="I51" s="55">
        <v>39000</v>
      </c>
      <c r="J51" s="55">
        <f t="shared" si="5"/>
        <v>1170000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>
        <v>2</v>
      </c>
      <c r="E52" s="47"/>
      <c r="F52" s="47">
        <f t="shared" si="3"/>
        <v>2</v>
      </c>
      <c r="G52" s="47">
        <v>2</v>
      </c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6</v>
      </c>
      <c r="E54" s="47">
        <v>19</v>
      </c>
      <c r="F54" s="47">
        <f t="shared" si="3"/>
        <v>25</v>
      </c>
      <c r="G54" s="47">
        <v>10</v>
      </c>
      <c r="H54" s="47">
        <f t="shared" si="4"/>
        <v>15</v>
      </c>
      <c r="I54" s="55">
        <v>76000</v>
      </c>
      <c r="J54" s="55">
        <f t="shared" si="5"/>
        <v>1140000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>
        <v>2</v>
      </c>
      <c r="E57" s="47"/>
      <c r="F57" s="47">
        <f t="shared" si="3"/>
        <v>2</v>
      </c>
      <c r="G57" s="47">
        <v>2</v>
      </c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6</v>
      </c>
      <c r="E62" s="83">
        <v>10</v>
      </c>
      <c r="F62" s="47">
        <f t="shared" si="3"/>
        <v>16</v>
      </c>
      <c r="G62" s="83">
        <v>11</v>
      </c>
      <c r="H62" s="47">
        <f t="shared" si="4"/>
        <v>5</v>
      </c>
      <c r="I62" s="75">
        <v>55000</v>
      </c>
      <c r="J62" s="55">
        <f t="shared" si="5"/>
        <v>275000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/>
      <c r="F63" s="47">
        <f t="shared" si="3"/>
        <v>4</v>
      </c>
      <c r="G63" s="47"/>
      <c r="H63" s="47">
        <f t="shared" si="4"/>
        <v>4</v>
      </c>
      <c r="I63" s="55">
        <v>55000</v>
      </c>
      <c r="J63" s="55">
        <f t="shared" si="5"/>
        <v>220000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10</v>
      </c>
      <c r="E65" s="47">
        <v>22</v>
      </c>
      <c r="F65" s="47">
        <f t="shared" si="3"/>
        <v>32</v>
      </c>
      <c r="G65" s="47">
        <v>25</v>
      </c>
      <c r="H65" s="47">
        <f t="shared" si="4"/>
        <v>7</v>
      </c>
      <c r="I65" s="55">
        <v>25000</v>
      </c>
      <c r="J65" s="55">
        <f t="shared" si="5"/>
        <v>175000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2</v>
      </c>
      <c r="E67" s="47">
        <v>18</v>
      </c>
      <c r="F67" s="47">
        <f t="shared" si="3"/>
        <v>20</v>
      </c>
      <c r="G67" s="47">
        <v>11</v>
      </c>
      <c r="H67" s="47">
        <f t="shared" si="4"/>
        <v>9</v>
      </c>
      <c r="I67" s="55">
        <v>43000</v>
      </c>
      <c r="J67" s="55">
        <f t="shared" si="5"/>
        <v>387000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14</v>
      </c>
      <c r="E69" s="47">
        <v>65</v>
      </c>
      <c r="F69" s="47">
        <f t="shared" si="3"/>
        <v>79</v>
      </c>
      <c r="G69" s="47">
        <v>51</v>
      </c>
      <c r="H69" s="47">
        <f t="shared" si="4"/>
        <v>28</v>
      </c>
      <c r="I69" s="55">
        <v>63000</v>
      </c>
      <c r="J69" s="55">
        <f t="shared" si="5"/>
        <v>1764000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36</v>
      </c>
      <c r="E72" s="82">
        <v>52</v>
      </c>
      <c r="F72" s="82">
        <f>D72+E72</f>
        <v>88</v>
      </c>
      <c r="G72" s="82">
        <v>65</v>
      </c>
      <c r="H72" s="82">
        <f>F72-G72</f>
        <v>23</v>
      </c>
      <c r="I72" s="51">
        <v>89000</v>
      </c>
      <c r="J72" s="51">
        <f>H72*I72</f>
        <v>2047000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19</v>
      </c>
      <c r="E73" s="47">
        <v>41</v>
      </c>
      <c r="F73" s="47">
        <f t="shared" ref="F73:F132" si="6">D73+E73</f>
        <v>60</v>
      </c>
      <c r="G73" s="47">
        <v>60</v>
      </c>
      <c r="H73" s="47">
        <f t="shared" ref="H73:H132" si="7">F73-G73</f>
        <v>0</v>
      </c>
      <c r="I73" s="55">
        <v>89000</v>
      </c>
      <c r="J73" s="55">
        <f t="shared" ref="J73:J81" si="8">H73*I73</f>
        <v>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>
        <v>1000</v>
      </c>
      <c r="E76" s="47">
        <v>2000</v>
      </c>
      <c r="F76" s="47">
        <f t="shared" si="6"/>
        <v>3000</v>
      </c>
      <c r="G76" s="47">
        <v>3000</v>
      </c>
      <c r="H76" s="47">
        <f t="shared" si="7"/>
        <v>0</v>
      </c>
      <c r="I76" s="55">
        <v>190</v>
      </c>
      <c r="J76" s="55">
        <f t="shared" si="8"/>
        <v>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v>6000</v>
      </c>
      <c r="E78" s="47">
        <v>4500</v>
      </c>
      <c r="F78" s="47">
        <f t="shared" si="6"/>
        <v>10500</v>
      </c>
      <c r="G78" s="47">
        <v>10500</v>
      </c>
      <c r="H78" s="47">
        <f t="shared" si="7"/>
        <v>0</v>
      </c>
      <c r="I78" s="55">
        <v>385</v>
      </c>
      <c r="J78" s="55">
        <f t="shared" si="8"/>
        <v>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/>
      <c r="E80" s="47">
        <v>2500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v>500</v>
      </c>
      <c r="E81" s="47"/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/>
      <c r="E82" s="23">
        <v>2000</v>
      </c>
      <c r="F82" s="47">
        <f t="shared" si="6"/>
        <v>2000</v>
      </c>
      <c r="G82" s="23">
        <v>1000</v>
      </c>
      <c r="H82" s="47">
        <f t="shared" si="7"/>
        <v>1000</v>
      </c>
      <c r="I82" s="75">
        <v>385</v>
      </c>
      <c r="J82" s="75">
        <f>H82*I82</f>
        <v>385000</v>
      </c>
    </row>
    <row r="83" spans="1:10" x14ac:dyDescent="0.25">
      <c r="A83" s="7">
        <v>44</v>
      </c>
      <c r="B83" s="32" t="s">
        <v>62</v>
      </c>
      <c r="C83" s="30" t="s">
        <v>17</v>
      </c>
      <c r="D83" s="98">
        <v>1000</v>
      </c>
      <c r="E83" s="7">
        <v>4000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/>
      <c r="F87" s="47">
        <f t="shared" si="6"/>
        <v>0</v>
      </c>
      <c r="G87" s="7"/>
      <c r="H87" s="47">
        <f t="shared" si="7"/>
        <v>0</v>
      </c>
      <c r="I87" s="55">
        <v>385</v>
      </c>
      <c r="J87" s="55">
        <f t="shared" si="9"/>
        <v>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/>
      <c r="F88" s="47">
        <f t="shared" si="6"/>
        <v>0</v>
      </c>
      <c r="G88" s="7"/>
      <c r="H88" s="47">
        <f t="shared" si="7"/>
        <v>0</v>
      </c>
      <c r="I88" s="55">
        <v>385</v>
      </c>
      <c r="J88" s="55">
        <f t="shared" si="9"/>
        <v>0</v>
      </c>
    </row>
    <row r="89" spans="1:10" x14ac:dyDescent="0.25">
      <c r="A89" s="7">
        <v>49</v>
      </c>
      <c r="B89" s="14" t="s">
        <v>67</v>
      </c>
      <c r="C89" s="7" t="s">
        <v>17</v>
      </c>
      <c r="D89" s="98">
        <v>500</v>
      </c>
      <c r="E89" s="7"/>
      <c r="F89" s="47">
        <f t="shared" si="6"/>
        <v>500</v>
      </c>
      <c r="G89" s="7">
        <v>500</v>
      </c>
      <c r="H89" s="47">
        <f t="shared" si="7"/>
        <v>0</v>
      </c>
      <c r="I89" s="55">
        <v>385</v>
      </c>
      <c r="J89" s="55">
        <f t="shared" si="9"/>
        <v>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/>
      <c r="F90" s="47">
        <f t="shared" si="6"/>
        <v>0</v>
      </c>
      <c r="G90" s="7"/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500</v>
      </c>
      <c r="E91" s="7">
        <v>2500</v>
      </c>
      <c r="F91" s="47">
        <f t="shared" si="6"/>
        <v>3000</v>
      </c>
      <c r="G91" s="7">
        <v>2000</v>
      </c>
      <c r="H91" s="47">
        <f t="shared" si="7"/>
        <v>1000</v>
      </c>
      <c r="I91" s="55">
        <v>385</v>
      </c>
      <c r="J91" s="55">
        <f t="shared" si="9"/>
        <v>385000</v>
      </c>
    </row>
    <row r="92" spans="1:10" x14ac:dyDescent="0.25">
      <c r="A92" s="7">
        <v>52</v>
      </c>
      <c r="B92" s="21" t="s">
        <v>70</v>
      </c>
      <c r="C92" s="7" t="s">
        <v>17</v>
      </c>
      <c r="D92" s="98">
        <v>500</v>
      </c>
      <c r="E92" s="7">
        <v>1500</v>
      </c>
      <c r="F92" s="47">
        <f t="shared" si="6"/>
        <v>2000</v>
      </c>
      <c r="G92" s="7">
        <v>2000</v>
      </c>
      <c r="H92" s="47">
        <f t="shared" si="7"/>
        <v>0</v>
      </c>
      <c r="I92" s="55">
        <v>385</v>
      </c>
      <c r="J92" s="55">
        <f t="shared" si="9"/>
        <v>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500</v>
      </c>
      <c r="E93" s="7">
        <v>3000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2000</v>
      </c>
      <c r="F94" s="47">
        <f t="shared" si="6"/>
        <v>2000</v>
      </c>
      <c r="G94" s="7">
        <v>2000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>
        <v>2500</v>
      </c>
      <c r="E95" s="7">
        <v>20500</v>
      </c>
      <c r="F95" s="47">
        <f t="shared" si="6"/>
        <v>23000</v>
      </c>
      <c r="G95" s="7">
        <v>23000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500</v>
      </c>
      <c r="E96" s="7">
        <v>1500</v>
      </c>
      <c r="F96" s="47">
        <f t="shared" si="6"/>
        <v>2000</v>
      </c>
      <c r="G96" s="7"/>
      <c r="H96" s="47">
        <f t="shared" si="7"/>
        <v>2000</v>
      </c>
      <c r="I96" s="55">
        <v>385</v>
      </c>
      <c r="J96" s="55">
        <f t="shared" si="9"/>
        <v>770000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3500</v>
      </c>
      <c r="F97" s="47">
        <f t="shared" si="6"/>
        <v>4000</v>
      </c>
      <c r="G97" s="7">
        <v>3500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500</v>
      </c>
      <c r="E98" s="7">
        <v>3500</v>
      </c>
      <c r="F98" s="47">
        <f t="shared" si="6"/>
        <v>4000</v>
      </c>
      <c r="G98" s="7">
        <v>3000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500</v>
      </c>
      <c r="E99" s="7">
        <v>3500</v>
      </c>
      <c r="F99" s="47">
        <f t="shared" si="6"/>
        <v>4000</v>
      </c>
      <c r="G99" s="7">
        <v>3000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/>
      <c r="E100" s="7">
        <v>4500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>
        <v>500</v>
      </c>
      <c r="E101" s="7"/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/>
      <c r="E102" s="7">
        <v>3500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>
        <v>1000</v>
      </c>
      <c r="E103" s="7">
        <v>2000</v>
      </c>
      <c r="F103" s="47">
        <f t="shared" si="6"/>
        <v>3000</v>
      </c>
      <c r="G103" s="7">
        <v>3000</v>
      </c>
      <c r="H103" s="47">
        <f t="shared" si="7"/>
        <v>0</v>
      </c>
      <c r="I103" s="55">
        <v>385</v>
      </c>
      <c r="J103" s="55">
        <f t="shared" si="9"/>
        <v>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/>
      <c r="E104" s="7">
        <v>1500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3500</v>
      </c>
      <c r="F105" s="47">
        <f t="shared" si="6"/>
        <v>4500</v>
      </c>
      <c r="G105" s="7">
        <v>3500</v>
      </c>
      <c r="H105" s="47">
        <f t="shared" si="7"/>
        <v>1000</v>
      </c>
      <c r="I105" s="55">
        <v>385</v>
      </c>
      <c r="J105" s="55">
        <f t="shared" si="9"/>
        <v>385000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/>
      <c r="E106" s="7">
        <v>3500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2000</v>
      </c>
      <c r="H107" s="47">
        <f t="shared" si="7"/>
        <v>0</v>
      </c>
      <c r="I107" s="55"/>
      <c r="J107" s="55">
        <f t="shared" si="9"/>
        <v>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>
        <v>500</v>
      </c>
      <c r="E109" s="7">
        <v>2500</v>
      </c>
      <c r="F109" s="47">
        <f t="shared" si="6"/>
        <v>3000</v>
      </c>
      <c r="G109" s="7">
        <v>3000</v>
      </c>
      <c r="H109" s="47">
        <f t="shared" si="7"/>
        <v>0</v>
      </c>
      <c r="I109" s="55">
        <v>385</v>
      </c>
      <c r="J109" s="55">
        <f t="shared" si="9"/>
        <v>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500</v>
      </c>
      <c r="F110" s="47">
        <f t="shared" si="6"/>
        <v>500</v>
      </c>
      <c r="G110" s="7">
        <v>500</v>
      </c>
      <c r="H110" s="47">
        <f t="shared" si="7"/>
        <v>0</v>
      </c>
      <c r="I110" s="55">
        <v>385</v>
      </c>
      <c r="J110" s="55">
        <f t="shared" si="9"/>
        <v>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/>
      <c r="E111" s="7">
        <v>2000</v>
      </c>
      <c r="F111" s="47">
        <f t="shared" si="6"/>
        <v>2000</v>
      </c>
      <c r="G111" s="7">
        <v>1500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500</v>
      </c>
      <c r="F113" s="47">
        <f t="shared" si="6"/>
        <v>500</v>
      </c>
      <c r="G113" s="7">
        <v>500</v>
      </c>
      <c r="H113" s="47">
        <f t="shared" si="7"/>
        <v>0</v>
      </c>
      <c r="I113" s="55">
        <v>385</v>
      </c>
      <c r="J113" s="55">
        <f t="shared" si="9"/>
        <v>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2000</v>
      </c>
      <c r="H114" s="47">
        <f t="shared" si="7"/>
        <v>0</v>
      </c>
      <c r="I114" s="55">
        <v>385</v>
      </c>
      <c r="J114" s="55">
        <f t="shared" si="9"/>
        <v>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/>
      <c r="F115" s="47">
        <f t="shared" si="6"/>
        <v>0</v>
      </c>
      <c r="G115" s="7"/>
      <c r="H115" s="47">
        <f t="shared" si="7"/>
        <v>0</v>
      </c>
      <c r="I115" s="55">
        <v>385</v>
      </c>
      <c r="J115" s="55">
        <f t="shared" si="9"/>
        <v>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>
        <v>500</v>
      </c>
      <c r="E118" s="7"/>
      <c r="F118" s="47">
        <f t="shared" si="6"/>
        <v>500</v>
      </c>
      <c r="G118" s="7">
        <v>500</v>
      </c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/>
      <c r="F119" s="47">
        <f t="shared" si="6"/>
        <v>0</v>
      </c>
      <c r="G119" s="7"/>
      <c r="H119" s="47">
        <f t="shared" si="7"/>
        <v>0</v>
      </c>
      <c r="I119" s="55"/>
      <c r="J119" s="55">
        <f t="shared" si="9"/>
        <v>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/>
      <c r="H122" s="47">
        <f t="shared" si="7"/>
        <v>1000</v>
      </c>
      <c r="I122" s="55">
        <v>385</v>
      </c>
      <c r="J122" s="55">
        <f t="shared" si="9"/>
        <v>385000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1000</v>
      </c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/>
      <c r="E131" s="7">
        <v>1000</v>
      </c>
      <c r="F131" s="47">
        <f t="shared" si="6"/>
        <v>1000</v>
      </c>
      <c r="G131" s="7">
        <v>500</v>
      </c>
      <c r="H131" s="47">
        <f t="shared" si="7"/>
        <v>500</v>
      </c>
      <c r="I131" s="55"/>
      <c r="J131" s="55">
        <f t="shared" si="9"/>
        <v>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>
        <v>500</v>
      </c>
      <c r="F135" s="54">
        <f>D135+E135</f>
        <v>500</v>
      </c>
      <c r="G135" s="54">
        <v>500</v>
      </c>
      <c r="H135" s="54">
        <f>F135-G135</f>
        <v>0</v>
      </c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>
        <v>500</v>
      </c>
      <c r="H138" s="7">
        <f t="shared" si="11"/>
        <v>0</v>
      </c>
      <c r="I138" s="55">
        <v>385</v>
      </c>
      <c r="J138" s="55">
        <f t="shared" si="12"/>
        <v>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/>
      <c r="F141" s="7">
        <f t="shared" si="10"/>
        <v>0</v>
      </c>
      <c r="G141" s="7"/>
      <c r="H141" s="7">
        <f t="shared" si="11"/>
        <v>0</v>
      </c>
      <c r="I141" s="55">
        <v>385</v>
      </c>
      <c r="J141" s="55">
        <f t="shared" si="12"/>
        <v>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2500</v>
      </c>
      <c r="H144" s="7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>
        <v>500</v>
      </c>
      <c r="E146" s="7"/>
      <c r="F146" s="7">
        <f t="shared" si="10"/>
        <v>500</v>
      </c>
      <c r="G146" s="7">
        <v>500</v>
      </c>
      <c r="H146" s="7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/>
      <c r="E147" s="7">
        <v>1000</v>
      </c>
      <c r="F147" s="7">
        <f t="shared" si="10"/>
        <v>1000</v>
      </c>
      <c r="G147" s="7">
        <v>500</v>
      </c>
      <c r="H147" s="7">
        <f t="shared" si="11"/>
        <v>500</v>
      </c>
      <c r="I147" s="55">
        <v>385</v>
      </c>
      <c r="J147" s="55">
        <f t="shared" si="12"/>
        <v>192500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/>
      <c r="E148" s="7">
        <v>1000</v>
      </c>
      <c r="F148" s="7">
        <f t="shared" si="10"/>
        <v>1000</v>
      </c>
      <c r="G148" s="7">
        <v>500</v>
      </c>
      <c r="H148" s="7">
        <f t="shared" si="11"/>
        <v>500</v>
      </c>
      <c r="I148" s="55">
        <v>385</v>
      </c>
      <c r="J148" s="55">
        <f t="shared" si="12"/>
        <v>192500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/>
      <c r="E149" s="7">
        <v>1000</v>
      </c>
      <c r="F149" s="7">
        <f t="shared" si="10"/>
        <v>1000</v>
      </c>
      <c r="G149" s="7">
        <v>500</v>
      </c>
      <c r="H149" s="7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/>
      <c r="E150" s="7">
        <v>1000</v>
      </c>
      <c r="F150" s="7">
        <f t="shared" si="10"/>
        <v>1000</v>
      </c>
      <c r="G150" s="7">
        <v>500</v>
      </c>
      <c r="H150" s="7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500</v>
      </c>
      <c r="F151" s="7">
        <f t="shared" si="10"/>
        <v>500</v>
      </c>
      <c r="G151" s="7">
        <v>500</v>
      </c>
      <c r="H151" s="7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/>
      <c r="E153" s="7">
        <v>1000</v>
      </c>
      <c r="F153" s="7">
        <f t="shared" si="10"/>
        <v>1000</v>
      </c>
      <c r="G153" s="7">
        <v>500</v>
      </c>
      <c r="H153" s="7">
        <f t="shared" si="11"/>
        <v>500</v>
      </c>
      <c r="I153" s="55">
        <v>385</v>
      </c>
      <c r="J153" s="55">
        <f t="shared" si="12"/>
        <v>192500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>
        <v>500</v>
      </c>
      <c r="E155" s="7"/>
      <c r="F155" s="7">
        <f t="shared" si="10"/>
        <v>500</v>
      </c>
      <c r="G155" s="7">
        <v>500</v>
      </c>
      <c r="H155" s="7">
        <f t="shared" si="11"/>
        <v>0</v>
      </c>
      <c r="I155" s="55">
        <v>385</v>
      </c>
      <c r="J155" s="55">
        <f t="shared" si="12"/>
        <v>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500</v>
      </c>
      <c r="E156" s="7">
        <v>1000</v>
      </c>
      <c r="F156" s="7">
        <f t="shared" si="10"/>
        <v>1500</v>
      </c>
      <c r="G156" s="7">
        <v>500</v>
      </c>
      <c r="H156" s="7">
        <f t="shared" si="11"/>
        <v>1000</v>
      </c>
      <c r="I156" s="55">
        <v>385</v>
      </c>
      <c r="J156" s="55">
        <f t="shared" si="12"/>
        <v>385000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>
        <v>500</v>
      </c>
      <c r="E157" s="7"/>
      <c r="F157" s="7">
        <f t="shared" si="10"/>
        <v>500</v>
      </c>
      <c r="G157" s="7">
        <v>500</v>
      </c>
      <c r="H157" s="7">
        <f t="shared" si="11"/>
        <v>0</v>
      </c>
      <c r="I157" s="55">
        <v>385</v>
      </c>
      <c r="J157" s="55">
        <f t="shared" si="12"/>
        <v>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>
        <v>500</v>
      </c>
      <c r="E159" s="7"/>
      <c r="F159" s="7">
        <f t="shared" si="10"/>
        <v>500</v>
      </c>
      <c r="G159" s="7">
        <v>500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500</v>
      </c>
      <c r="F160" s="7">
        <f t="shared" si="10"/>
        <v>500</v>
      </c>
      <c r="G160" s="7">
        <v>500</v>
      </c>
      <c r="H160" s="7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/>
      <c r="E162" s="7">
        <v>1500</v>
      </c>
      <c r="F162" s="7">
        <f t="shared" si="10"/>
        <v>1500</v>
      </c>
      <c r="G162" s="7">
        <v>1000</v>
      </c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/>
      <c r="E163" s="7">
        <v>500</v>
      </c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/>
      <c r="F164" s="7">
        <f t="shared" si="10"/>
        <v>0</v>
      </c>
      <c r="G164" s="7"/>
      <c r="H164" s="7">
        <f t="shared" si="11"/>
        <v>0</v>
      </c>
      <c r="I164" s="55">
        <v>385</v>
      </c>
      <c r="J164" s="55">
        <f t="shared" si="12"/>
        <v>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>
        <v>500</v>
      </c>
      <c r="F165" s="7">
        <f t="shared" si="10"/>
        <v>500</v>
      </c>
      <c r="G165" s="7">
        <v>500</v>
      </c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2000</v>
      </c>
      <c r="E167" s="7">
        <v>1500</v>
      </c>
      <c r="F167" s="7">
        <f t="shared" si="10"/>
        <v>3500</v>
      </c>
      <c r="G167" s="7">
        <v>2000</v>
      </c>
      <c r="H167" s="7">
        <f t="shared" si="11"/>
        <v>1500</v>
      </c>
      <c r="I167" s="55">
        <v>385</v>
      </c>
      <c r="J167" s="55">
        <f t="shared" si="12"/>
        <v>577500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/>
      <c r="E168" s="7">
        <v>3500</v>
      </c>
      <c r="F168" s="7">
        <f t="shared" si="10"/>
        <v>3500</v>
      </c>
      <c r="G168" s="7">
        <v>2000</v>
      </c>
      <c r="H168" s="7">
        <f t="shared" si="11"/>
        <v>1500</v>
      </c>
      <c r="I168" s="55">
        <v>385</v>
      </c>
      <c r="J168" s="55">
        <f t="shared" si="12"/>
        <v>577500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500</v>
      </c>
      <c r="E170" s="7">
        <v>1000</v>
      </c>
      <c r="F170" s="7">
        <f t="shared" si="10"/>
        <v>1500</v>
      </c>
      <c r="G170" s="7">
        <v>500</v>
      </c>
      <c r="H170" s="7">
        <f t="shared" si="11"/>
        <v>1000</v>
      </c>
      <c r="I170" s="55">
        <v>385</v>
      </c>
      <c r="J170" s="55">
        <f t="shared" si="12"/>
        <v>385000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/>
      <c r="E171" s="7">
        <v>1000</v>
      </c>
      <c r="F171" s="7">
        <f t="shared" si="10"/>
        <v>1000</v>
      </c>
      <c r="G171" s="7">
        <v>500</v>
      </c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/>
      <c r="E173" s="7">
        <v>2000</v>
      </c>
      <c r="F173" s="7">
        <f t="shared" si="10"/>
        <v>2000</v>
      </c>
      <c r="G173" s="7">
        <v>1500</v>
      </c>
      <c r="H173" s="7">
        <f t="shared" si="11"/>
        <v>500</v>
      </c>
      <c r="I173" s="55">
        <v>385</v>
      </c>
      <c r="J173" s="55">
        <f t="shared" si="12"/>
        <v>192500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/>
      <c r="H178" s="7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/>
      <c r="H179" s="7">
        <f t="shared" si="11"/>
        <v>500</v>
      </c>
      <c r="I179" s="55">
        <v>385</v>
      </c>
      <c r="J179" s="55">
        <f t="shared" si="12"/>
        <v>192500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/>
      <c r="F180" s="7">
        <f t="shared" si="10"/>
        <v>0</v>
      </c>
      <c r="G180" s="7"/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>
        <v>500</v>
      </c>
      <c r="E181" s="7"/>
      <c r="F181" s="7">
        <f t="shared" si="10"/>
        <v>500</v>
      </c>
      <c r="G181" s="7">
        <v>500</v>
      </c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>
        <v>500</v>
      </c>
      <c r="F185" s="7">
        <f t="shared" si="10"/>
        <v>1000</v>
      </c>
      <c r="G185" s="7">
        <v>500</v>
      </c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>
        <v>500</v>
      </c>
      <c r="E187" s="9">
        <v>500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>
        <v>500</v>
      </c>
      <c r="E192" s="7"/>
      <c r="F192" s="7">
        <f t="shared" si="10"/>
        <v>500</v>
      </c>
      <c r="G192" s="7">
        <v>500</v>
      </c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>
        <v>500</v>
      </c>
      <c r="F193" s="7">
        <f t="shared" si="10"/>
        <v>500</v>
      </c>
      <c r="G193" s="7">
        <v>500</v>
      </c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/>
      <c r="F195" s="7">
        <f t="shared" si="10"/>
        <v>0</v>
      </c>
      <c r="G195" s="7"/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4000</v>
      </c>
      <c r="F204" s="54">
        <f>D204+E204</f>
        <v>4000</v>
      </c>
      <c r="G204" s="54">
        <v>4000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/>
      <c r="F214" s="7">
        <f t="shared" si="16"/>
        <v>0</v>
      </c>
      <c r="G214" s="7"/>
      <c r="H214" s="7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/>
      <c r="F215" s="7">
        <f t="shared" si="16"/>
        <v>0</v>
      </c>
      <c r="G215" s="7"/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/>
      <c r="E216" s="7">
        <v>1000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>
        <v>500</v>
      </c>
      <c r="E217" s="7"/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/>
      <c r="E218" s="7">
        <v>7500</v>
      </c>
      <c r="F218" s="7">
        <f t="shared" si="16"/>
        <v>7500</v>
      </c>
      <c r="G218" s="7">
        <v>5000</v>
      </c>
      <c r="H218" s="7">
        <f t="shared" si="17"/>
        <v>2500</v>
      </c>
      <c r="I218" s="57">
        <v>585</v>
      </c>
      <c r="J218" s="55">
        <f t="shared" si="18"/>
        <v>12500000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/>
      <c r="E220" s="7">
        <v>4000</v>
      </c>
      <c r="F220" s="7">
        <f t="shared" si="16"/>
        <v>4000</v>
      </c>
      <c r="G220" s="7">
        <v>2500</v>
      </c>
      <c r="H220" s="7">
        <f t="shared" si="17"/>
        <v>1500</v>
      </c>
      <c r="I220" s="57">
        <v>700</v>
      </c>
      <c r="J220" s="55">
        <f t="shared" si="18"/>
        <v>3750000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/>
      <c r="E221" s="7">
        <v>3500</v>
      </c>
      <c r="F221" s="7">
        <f t="shared" si="16"/>
        <v>3500</v>
      </c>
      <c r="G221" s="7">
        <v>2000</v>
      </c>
      <c r="H221" s="7">
        <f t="shared" si="17"/>
        <v>1500</v>
      </c>
      <c r="I221" s="57">
        <v>700</v>
      </c>
      <c r="J221" s="55">
        <f t="shared" si="18"/>
        <v>3000000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500</v>
      </c>
      <c r="E223" s="7">
        <v>4000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>
        <v>500</v>
      </c>
      <c r="E225" s="7">
        <v>500</v>
      </c>
      <c r="F225" s="7">
        <f t="shared" si="16"/>
        <v>1000</v>
      </c>
      <c r="G225" s="7">
        <v>1000</v>
      </c>
      <c r="H225" s="7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/>
      <c r="F226" s="7">
        <f t="shared" si="16"/>
        <v>0</v>
      </c>
      <c r="G226" s="7"/>
      <c r="H226" s="7">
        <f t="shared" si="17"/>
        <v>0</v>
      </c>
      <c r="I226" s="57">
        <v>690</v>
      </c>
      <c r="J226" s="55">
        <f t="shared" si="18"/>
        <v>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1000</v>
      </c>
      <c r="E228" s="7">
        <v>2000</v>
      </c>
      <c r="F228" s="7">
        <f t="shared" si="16"/>
        <v>3000</v>
      </c>
      <c r="G228" s="7">
        <v>1000</v>
      </c>
      <c r="H228" s="7">
        <f t="shared" si="17"/>
        <v>2000</v>
      </c>
      <c r="I228" s="58">
        <v>4000</v>
      </c>
      <c r="J228" s="55">
        <f>H228*I228</f>
        <v>8000000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1000</v>
      </c>
      <c r="E232" s="7">
        <v>4500</v>
      </c>
      <c r="F232" s="10">
        <f t="shared" si="16"/>
        <v>5500</v>
      </c>
      <c r="G232" s="7">
        <v>1000</v>
      </c>
      <c r="H232" s="10">
        <f t="shared" si="17"/>
        <v>4500</v>
      </c>
      <c r="I232" s="57">
        <v>165</v>
      </c>
      <c r="J232" s="50">
        <f>H232*I232</f>
        <v>742500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54986300</v>
      </c>
      <c r="J233" s="184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3000</v>
      </c>
      <c r="E242" s="7"/>
      <c r="F242" s="7">
        <f>D242+E242</f>
        <v>3000</v>
      </c>
      <c r="G242" s="7">
        <v>1850</v>
      </c>
      <c r="H242" s="7">
        <f>F242-G242</f>
        <v>1150</v>
      </c>
      <c r="I242" s="62">
        <v>6350</v>
      </c>
      <c r="J242" s="49">
        <f>I242*H242</f>
        <v>7302500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3600</v>
      </c>
      <c r="E243" s="7"/>
      <c r="F243" s="7">
        <f t="shared" ref="F243:F248" si="19">D243+E243</f>
        <v>3600</v>
      </c>
      <c r="G243" s="7">
        <v>3170</v>
      </c>
      <c r="H243" s="7">
        <f t="shared" ref="H243:H248" si="20">F243-G243</f>
        <v>430</v>
      </c>
      <c r="I243" s="62">
        <v>5700</v>
      </c>
      <c r="J243" s="49">
        <f t="shared" ref="J243:J248" si="21">I243*H243</f>
        <v>2451000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5</v>
      </c>
      <c r="E244" s="7"/>
      <c r="F244" s="7">
        <f t="shared" si="19"/>
        <v>5</v>
      </c>
      <c r="G244" s="7">
        <v>2</v>
      </c>
      <c r="H244" s="7">
        <f t="shared" si="20"/>
        <v>3</v>
      </c>
      <c r="I244" s="62">
        <v>630000</v>
      </c>
      <c r="J244" s="49">
        <f t="shared" si="21"/>
        <v>1890000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37</v>
      </c>
      <c r="E245" s="7"/>
      <c r="F245" s="7">
        <f t="shared" si="19"/>
        <v>37</v>
      </c>
      <c r="G245" s="7">
        <v>30</v>
      </c>
      <c r="H245" s="7">
        <f t="shared" si="20"/>
        <v>7</v>
      </c>
      <c r="I245" s="62">
        <v>385000</v>
      </c>
      <c r="J245" s="49">
        <f t="shared" si="21"/>
        <v>2695000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19"/>
        <v>8</v>
      </c>
      <c r="G246" s="7"/>
      <c r="H246" s="7">
        <f t="shared" si="20"/>
        <v>8</v>
      </c>
      <c r="I246" s="62">
        <v>406000</v>
      </c>
      <c r="J246" s="49">
        <f t="shared" si="21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1836</v>
      </c>
      <c r="E247" s="7"/>
      <c r="F247" s="7">
        <f t="shared" si="19"/>
        <v>1836</v>
      </c>
      <c r="G247" s="7">
        <v>100</v>
      </c>
      <c r="H247" s="7">
        <f t="shared" si="20"/>
        <v>1736</v>
      </c>
      <c r="I247" s="62">
        <v>5800</v>
      </c>
      <c r="J247" s="49">
        <f t="shared" si="21"/>
        <v>10068800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12</v>
      </c>
      <c r="E248" s="7"/>
      <c r="F248" s="7">
        <f t="shared" si="19"/>
        <v>12</v>
      </c>
      <c r="G248" s="7">
        <v>3</v>
      </c>
      <c r="H248" s="7">
        <f t="shared" si="20"/>
        <v>9</v>
      </c>
      <c r="I248" s="62">
        <v>710000</v>
      </c>
      <c r="J248" s="49">
        <f t="shared" si="21"/>
        <v>6390000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34045300</v>
      </c>
      <c r="J250" s="184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1725</v>
      </c>
      <c r="E258" s="7"/>
      <c r="F258" s="7">
        <f>D258+E258</f>
        <v>1725</v>
      </c>
      <c r="G258" s="7">
        <v>830</v>
      </c>
      <c r="H258" s="7">
        <f>F258-G258</f>
        <v>895</v>
      </c>
      <c r="I258" s="90">
        <v>2800</v>
      </c>
      <c r="J258" s="55">
        <f>I258*H258</f>
        <v>2506000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3525</v>
      </c>
      <c r="E259" s="7"/>
      <c r="F259" s="7">
        <f t="shared" ref="F259:F295" si="22">D259+E259</f>
        <v>3525</v>
      </c>
      <c r="G259" s="7">
        <v>135</v>
      </c>
      <c r="H259" s="7">
        <f t="shared" ref="H259:H295" si="23">F259-G259</f>
        <v>3390</v>
      </c>
      <c r="I259" s="89">
        <v>4250</v>
      </c>
      <c r="J259" s="55">
        <f>I259*H259</f>
        <v>14407500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107</v>
      </c>
      <c r="E260" s="7"/>
      <c r="F260" s="7">
        <f t="shared" si="22"/>
        <v>107</v>
      </c>
      <c r="G260" s="7">
        <v>5</v>
      </c>
      <c r="H260" s="7">
        <f t="shared" si="23"/>
        <v>102</v>
      </c>
      <c r="I260" s="48">
        <v>14000</v>
      </c>
      <c r="J260" s="55">
        <f t="shared" ref="J260:J295" si="24">I260*H260</f>
        <v>1428000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30</v>
      </c>
      <c r="E261" s="7"/>
      <c r="F261" s="7">
        <f t="shared" si="22"/>
        <v>30</v>
      </c>
      <c r="G261" s="7">
        <v>10</v>
      </c>
      <c r="H261" s="7">
        <f t="shared" si="23"/>
        <v>20</v>
      </c>
      <c r="I261" s="49">
        <v>14000</v>
      </c>
      <c r="J261" s="55">
        <f t="shared" si="24"/>
        <v>280000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20</v>
      </c>
      <c r="E262" s="7"/>
      <c r="F262" s="7">
        <f t="shared" si="22"/>
        <v>20</v>
      </c>
      <c r="G262" s="7">
        <v>5</v>
      </c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5830</v>
      </c>
      <c r="E265" s="7"/>
      <c r="F265" s="7">
        <f t="shared" si="22"/>
        <v>5830</v>
      </c>
      <c r="G265" s="7">
        <v>2600</v>
      </c>
      <c r="H265" s="7">
        <f t="shared" si="23"/>
        <v>3230</v>
      </c>
      <c r="I265" s="48">
        <v>1750</v>
      </c>
      <c r="J265" s="55">
        <f t="shared" si="24"/>
        <v>5652500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/>
      <c r="G268" s="7"/>
      <c r="H268" s="7"/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/>
      <c r="G269" s="9"/>
      <c r="H269" s="7"/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/>
      <c r="G270" s="7"/>
      <c r="H270" s="7"/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/>
      <c r="G271" s="9"/>
      <c r="H271" s="7"/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/>
      <c r="G272" s="7"/>
      <c r="H272" s="7"/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/>
      <c r="G273" s="9"/>
      <c r="H273" s="7"/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/>
      <c r="G274" s="7"/>
      <c r="H274" s="7"/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/>
      <c r="G275" s="9"/>
      <c r="H275" s="7"/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/>
      <c r="G276" s="7"/>
      <c r="H276" s="7"/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/>
      <c r="G277" s="9"/>
      <c r="H277" s="7"/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/>
      <c r="G278" s="7"/>
      <c r="H278" s="7"/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/>
      <c r="G279" s="9"/>
      <c r="H279" s="7"/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/>
      <c r="G280" s="7"/>
      <c r="H280" s="7"/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/>
      <c r="G281" s="9"/>
      <c r="H281" s="7"/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/>
      <c r="G282" s="7"/>
      <c r="H282" s="7"/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37</v>
      </c>
      <c r="E283" s="7"/>
      <c r="F283" s="7">
        <f t="shared" si="22"/>
        <v>37</v>
      </c>
      <c r="G283" s="7">
        <v>3</v>
      </c>
      <c r="H283" s="7">
        <f t="shared" si="23"/>
        <v>34</v>
      </c>
      <c r="I283" s="49">
        <v>344500</v>
      </c>
      <c r="J283" s="55">
        <f t="shared" si="24"/>
        <v>11713000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257</v>
      </c>
      <c r="E284" s="7"/>
      <c r="F284" s="7">
        <f t="shared" si="22"/>
        <v>257</v>
      </c>
      <c r="G284" s="7">
        <v>1</v>
      </c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280</v>
      </c>
      <c r="E286" s="7"/>
      <c r="F286" s="7">
        <f t="shared" si="22"/>
        <v>280</v>
      </c>
      <c r="G286" s="7">
        <v>115</v>
      </c>
      <c r="H286" s="7">
        <f t="shared" si="23"/>
        <v>165</v>
      </c>
      <c r="I286" s="49">
        <v>7250</v>
      </c>
      <c r="J286" s="55">
        <f t="shared" si="24"/>
        <v>1196250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/>
      <c r="G288" s="9"/>
      <c r="H288" s="7"/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1022</v>
      </c>
      <c r="E289" s="7"/>
      <c r="F289" s="7">
        <f t="shared" si="22"/>
        <v>1022</v>
      </c>
      <c r="G289" s="7">
        <v>22</v>
      </c>
      <c r="H289" s="7">
        <f t="shared" si="23"/>
        <v>1000</v>
      </c>
      <c r="I289" s="49">
        <v>5800</v>
      </c>
      <c r="J289" s="55">
        <f t="shared" si="24"/>
        <v>5800000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92</v>
      </c>
      <c r="E291" s="30"/>
      <c r="F291" s="7">
        <f t="shared" si="22"/>
        <v>92</v>
      </c>
      <c r="G291" s="30">
        <v>3</v>
      </c>
      <c r="H291" s="7">
        <f t="shared" si="23"/>
        <v>89</v>
      </c>
      <c r="I291" s="55">
        <v>55000</v>
      </c>
      <c r="J291" s="55">
        <f t="shared" si="24"/>
        <v>4895000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23914</v>
      </c>
      <c r="E294" s="30"/>
      <c r="F294" s="7">
        <f t="shared" si="22"/>
        <v>23914</v>
      </c>
      <c r="G294" s="30">
        <v>279</v>
      </c>
      <c r="H294" s="7">
        <f t="shared" si="23"/>
        <v>23635</v>
      </c>
      <c r="I294" s="55">
        <v>600</v>
      </c>
      <c r="J294" s="55">
        <f t="shared" si="24"/>
        <v>14181000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10648</v>
      </c>
      <c r="E295" s="30"/>
      <c r="F295" s="7">
        <f t="shared" si="22"/>
        <v>10648</v>
      </c>
      <c r="G295" s="30">
        <v>134</v>
      </c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89673350</v>
      </c>
      <c r="J296" s="184"/>
    </row>
    <row r="297" spans="1:10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235132450</v>
      </c>
      <c r="J297" s="191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190"/>
      <c r="D300" s="190"/>
      <c r="E300" s="190"/>
      <c r="F300" s="190"/>
      <c r="G300" s="190"/>
      <c r="H300" s="190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C304:H304"/>
    <mergeCell ref="C305:H305"/>
    <mergeCell ref="A296:H296"/>
    <mergeCell ref="I296:J296"/>
    <mergeCell ref="A297:H297"/>
    <mergeCell ref="I297:J297"/>
    <mergeCell ref="C299:H299"/>
    <mergeCell ref="C300:H300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6"/>
  <sheetViews>
    <sheetView topLeftCell="A242" zoomScaleNormal="100" zoomScaleSheetLayoutView="100" workbookViewId="0">
      <selection activeCell="G295" sqref="G295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250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9</v>
      </c>
      <c r="E10" s="47"/>
      <c r="F10" s="47">
        <f t="shared" ref="F10:F14" si="0">D10+E10</f>
        <v>9</v>
      </c>
      <c r="G10" s="47"/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5</v>
      </c>
      <c r="E11" s="47"/>
      <c r="F11" s="47">
        <f t="shared" si="0"/>
        <v>5</v>
      </c>
      <c r="G11" s="47"/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34500</v>
      </c>
      <c r="E12" s="47"/>
      <c r="F12" s="47">
        <f t="shared" si="0"/>
        <v>34500</v>
      </c>
      <c r="G12" s="47"/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11</v>
      </c>
      <c r="E25" s="47"/>
      <c r="F25" s="47">
        <f>D25+E25</f>
        <v>11</v>
      </c>
      <c r="G25" s="47">
        <v>7</v>
      </c>
      <c r="H25" s="47">
        <f>F25-G25</f>
        <v>4</v>
      </c>
      <c r="I25" s="55">
        <v>9400</v>
      </c>
      <c r="J25" s="55">
        <f>I25*H25</f>
        <v>37600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7</v>
      </c>
      <c r="E26" s="47"/>
      <c r="F26" s="47">
        <f t="shared" ref="F26:F70" si="3">D26+E26</f>
        <v>7</v>
      </c>
      <c r="G26" s="47">
        <v>7</v>
      </c>
      <c r="H26" s="47">
        <f t="shared" ref="H26:H70" si="4">F26-G26</f>
        <v>0</v>
      </c>
      <c r="I26" s="55">
        <v>9400</v>
      </c>
      <c r="J26" s="55">
        <f t="shared" ref="J26:J70" si="5">I26*H26</f>
        <v>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>
        <v>2</v>
      </c>
      <c r="H27" s="47">
        <f t="shared" si="4"/>
        <v>0</v>
      </c>
      <c r="I27" s="55">
        <v>9400</v>
      </c>
      <c r="J27" s="55">
        <f t="shared" si="5"/>
        <v>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15</v>
      </c>
      <c r="E31" s="47"/>
      <c r="F31" s="47">
        <f t="shared" si="3"/>
        <v>15</v>
      </c>
      <c r="G31" s="47">
        <v>3</v>
      </c>
      <c r="H31" s="47">
        <f t="shared" si="4"/>
        <v>12</v>
      </c>
      <c r="I31" s="55">
        <v>18900</v>
      </c>
      <c r="J31" s="55">
        <f t="shared" si="5"/>
        <v>226800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/>
      <c r="E34" s="47">
        <v>18</v>
      </c>
      <c r="F34" s="47">
        <f t="shared" si="3"/>
        <v>18</v>
      </c>
      <c r="G34" s="47">
        <v>6</v>
      </c>
      <c r="H34" s="47">
        <f t="shared" si="4"/>
        <v>12</v>
      </c>
      <c r="I34" s="55">
        <v>18900</v>
      </c>
      <c r="J34" s="55">
        <f t="shared" si="5"/>
        <v>226800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>
        <v>1</v>
      </c>
      <c r="H37" s="47">
        <f t="shared" si="4"/>
        <v>10</v>
      </c>
      <c r="I37" s="55">
        <v>18900</v>
      </c>
      <c r="J37" s="55">
        <f t="shared" si="5"/>
        <v>189000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5</v>
      </c>
      <c r="E39" s="47">
        <v>20</v>
      </c>
      <c r="F39" s="47">
        <f t="shared" si="3"/>
        <v>25</v>
      </c>
      <c r="G39" s="47">
        <v>20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/>
      <c r="E42" s="47">
        <v>18</v>
      </c>
      <c r="F42" s="47">
        <f t="shared" si="3"/>
        <v>18</v>
      </c>
      <c r="G42" s="47">
        <v>10</v>
      </c>
      <c r="H42" s="47">
        <f t="shared" si="4"/>
        <v>8</v>
      </c>
      <c r="I42" s="55">
        <v>44000</v>
      </c>
      <c r="J42" s="55">
        <f t="shared" si="5"/>
        <v>352000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14</v>
      </c>
      <c r="E44" s="47">
        <v>27</v>
      </c>
      <c r="F44" s="47">
        <f t="shared" si="3"/>
        <v>41</v>
      </c>
      <c r="G44" s="47">
        <v>20</v>
      </c>
      <c r="H44" s="47">
        <f t="shared" si="4"/>
        <v>21</v>
      </c>
      <c r="I44" s="55">
        <v>13200</v>
      </c>
      <c r="J44" s="55">
        <f t="shared" si="5"/>
        <v>277200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6</v>
      </c>
      <c r="E45" s="47">
        <v>30</v>
      </c>
      <c r="F45" s="47">
        <f t="shared" si="3"/>
        <v>36</v>
      </c>
      <c r="G45" s="47"/>
      <c r="H45" s="47">
        <f t="shared" si="4"/>
        <v>36</v>
      </c>
      <c r="I45" s="55">
        <v>13200</v>
      </c>
      <c r="J45" s="55">
        <f t="shared" si="5"/>
        <v>475200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57</v>
      </c>
      <c r="F47" s="47">
        <f t="shared" si="3"/>
        <v>67</v>
      </c>
      <c r="G47" s="47">
        <v>42</v>
      </c>
      <c r="H47" s="47">
        <f t="shared" si="4"/>
        <v>25</v>
      </c>
      <c r="I47" s="55">
        <v>13200</v>
      </c>
      <c r="J47" s="55">
        <f t="shared" si="5"/>
        <v>330000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/>
      <c r="E49" s="47">
        <v>57</v>
      </c>
      <c r="F49" s="47">
        <f t="shared" si="3"/>
        <v>57</v>
      </c>
      <c r="G49" s="47">
        <v>42</v>
      </c>
      <c r="H49" s="47">
        <f t="shared" si="4"/>
        <v>15</v>
      </c>
      <c r="I49" s="55">
        <v>28900</v>
      </c>
      <c r="J49" s="55">
        <f t="shared" si="5"/>
        <v>433500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30</v>
      </c>
      <c r="E51" s="47">
        <v>50</v>
      </c>
      <c r="F51" s="47">
        <f t="shared" si="3"/>
        <v>80</v>
      </c>
      <c r="G51" s="47">
        <v>52</v>
      </c>
      <c r="H51" s="47">
        <f t="shared" si="4"/>
        <v>28</v>
      </c>
      <c r="I51" s="55">
        <v>39000</v>
      </c>
      <c r="J51" s="55">
        <f t="shared" si="5"/>
        <v>1092000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/>
      <c r="E52" s="47"/>
      <c r="F52" s="47">
        <f t="shared" si="3"/>
        <v>0</v>
      </c>
      <c r="G52" s="47"/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15</v>
      </c>
      <c r="E54" s="47">
        <v>12</v>
      </c>
      <c r="F54" s="47">
        <f t="shared" si="3"/>
        <v>27</v>
      </c>
      <c r="G54" s="47">
        <v>16</v>
      </c>
      <c r="H54" s="47">
        <f t="shared" si="4"/>
        <v>11</v>
      </c>
      <c r="I54" s="55">
        <v>76000</v>
      </c>
      <c r="J54" s="55">
        <f t="shared" si="5"/>
        <v>836000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/>
      <c r="E57" s="47"/>
      <c r="F57" s="47">
        <f t="shared" si="3"/>
        <v>0</v>
      </c>
      <c r="G57" s="47"/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5</v>
      </c>
      <c r="E62" s="83">
        <v>20</v>
      </c>
      <c r="F62" s="47">
        <f t="shared" si="3"/>
        <v>25</v>
      </c>
      <c r="G62" s="83">
        <v>12</v>
      </c>
      <c r="H62" s="47">
        <f t="shared" si="4"/>
        <v>13</v>
      </c>
      <c r="I62" s="75">
        <v>55000</v>
      </c>
      <c r="J62" s="55">
        <f t="shared" si="5"/>
        <v>715000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>
        <v>8</v>
      </c>
      <c r="F63" s="47">
        <f t="shared" si="3"/>
        <v>12</v>
      </c>
      <c r="G63" s="47">
        <v>4</v>
      </c>
      <c r="H63" s="47">
        <f t="shared" si="4"/>
        <v>8</v>
      </c>
      <c r="I63" s="55">
        <v>55000</v>
      </c>
      <c r="J63" s="55">
        <f t="shared" si="5"/>
        <v>440000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7</v>
      </c>
      <c r="E65" s="47">
        <v>20</v>
      </c>
      <c r="F65" s="47">
        <f t="shared" si="3"/>
        <v>27</v>
      </c>
      <c r="G65" s="47">
        <v>17</v>
      </c>
      <c r="H65" s="47">
        <f t="shared" si="4"/>
        <v>10</v>
      </c>
      <c r="I65" s="55">
        <v>25000</v>
      </c>
      <c r="J65" s="55">
        <f t="shared" si="5"/>
        <v>250000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9</v>
      </c>
      <c r="E67" s="47">
        <v>20</v>
      </c>
      <c r="F67" s="47">
        <f t="shared" si="3"/>
        <v>29</v>
      </c>
      <c r="G67" s="47">
        <v>15</v>
      </c>
      <c r="H67" s="47">
        <f t="shared" si="4"/>
        <v>14</v>
      </c>
      <c r="I67" s="55">
        <v>43000</v>
      </c>
      <c r="J67" s="55">
        <f t="shared" si="5"/>
        <v>602000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28</v>
      </c>
      <c r="E69" s="47">
        <v>29</v>
      </c>
      <c r="F69" s="47">
        <f t="shared" si="3"/>
        <v>57</v>
      </c>
      <c r="G69" s="47">
        <v>44</v>
      </c>
      <c r="H69" s="47">
        <f t="shared" si="4"/>
        <v>13</v>
      </c>
      <c r="I69" s="55">
        <v>63000</v>
      </c>
      <c r="J69" s="55">
        <f t="shared" si="5"/>
        <v>819000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23</v>
      </c>
      <c r="E72" s="82">
        <v>72</v>
      </c>
      <c r="F72" s="82">
        <f>D72+E72</f>
        <v>95</v>
      </c>
      <c r="G72" s="82">
        <v>65</v>
      </c>
      <c r="H72" s="82">
        <f>F72-G72</f>
        <v>30</v>
      </c>
      <c r="I72" s="51">
        <v>89000</v>
      </c>
      <c r="J72" s="51">
        <f>H72*I72</f>
        <v>2670000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/>
      <c r="E73" s="47">
        <v>78</v>
      </c>
      <c r="F73" s="47">
        <f t="shared" ref="F73:F132" si="6">D73+E73</f>
        <v>78</v>
      </c>
      <c r="G73" s="47">
        <v>47</v>
      </c>
      <c r="H73" s="47">
        <f t="shared" ref="H73:H132" si="7">F73-G73</f>
        <v>31</v>
      </c>
      <c r="I73" s="55">
        <v>89000</v>
      </c>
      <c r="J73" s="55">
        <f t="shared" ref="J73:J81" si="8">H73*I73</f>
        <v>2759000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/>
      <c r="E76" s="47">
        <v>5000</v>
      </c>
      <c r="F76" s="47">
        <f t="shared" si="6"/>
        <v>5000</v>
      </c>
      <c r="G76" s="47">
        <v>3000</v>
      </c>
      <c r="H76" s="47">
        <f t="shared" si="7"/>
        <v>2000</v>
      </c>
      <c r="I76" s="55">
        <v>190</v>
      </c>
      <c r="J76" s="55">
        <f t="shared" si="8"/>
        <v>380000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/>
      <c r="E78" s="47">
        <v>9000</v>
      </c>
      <c r="F78" s="47">
        <f t="shared" si="6"/>
        <v>9000</v>
      </c>
      <c r="G78" s="47">
        <v>6000</v>
      </c>
      <c r="H78" s="47">
        <f t="shared" si="7"/>
        <v>3000</v>
      </c>
      <c r="I78" s="55">
        <v>385</v>
      </c>
      <c r="J78" s="55">
        <f t="shared" si="8"/>
        <v>1155000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v>500</v>
      </c>
      <c r="E80" s="47">
        <v>2000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/>
      <c r="E81" s="47"/>
      <c r="F81" s="47">
        <f t="shared" si="6"/>
        <v>0</v>
      </c>
      <c r="G81" s="47"/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>
        <v>1000</v>
      </c>
      <c r="E82" s="23">
        <v>1000</v>
      </c>
      <c r="F82" s="47">
        <f t="shared" si="6"/>
        <v>2000</v>
      </c>
      <c r="G82" s="23">
        <v>1500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8"/>
      <c r="E83" s="7">
        <v>5000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/>
      <c r="F86" s="47">
        <f t="shared" si="6"/>
        <v>0</v>
      </c>
      <c r="G86" s="7"/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>
        <v>1000</v>
      </c>
      <c r="F87" s="47">
        <f t="shared" si="6"/>
        <v>1000</v>
      </c>
      <c r="G87" s="7">
        <v>500</v>
      </c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>
        <v>1500</v>
      </c>
      <c r="F88" s="47">
        <f t="shared" si="6"/>
        <v>1500</v>
      </c>
      <c r="G88" s="7">
        <v>500</v>
      </c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8"/>
      <c r="E89" s="7">
        <v>1000</v>
      </c>
      <c r="F89" s="47">
        <f t="shared" si="6"/>
        <v>1000</v>
      </c>
      <c r="G89" s="7">
        <v>500</v>
      </c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>
        <v>500</v>
      </c>
      <c r="F90" s="47">
        <f t="shared" si="6"/>
        <v>500</v>
      </c>
      <c r="G90" s="7">
        <v>500</v>
      </c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1000</v>
      </c>
      <c r="E91" s="7">
        <v>1500</v>
      </c>
      <c r="F91" s="47">
        <f t="shared" si="6"/>
        <v>2500</v>
      </c>
      <c r="G91" s="7">
        <v>2000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8"/>
      <c r="E92" s="7">
        <v>2000</v>
      </c>
      <c r="F92" s="47">
        <f t="shared" si="6"/>
        <v>2000</v>
      </c>
      <c r="G92" s="7">
        <v>1000</v>
      </c>
      <c r="H92" s="47">
        <f t="shared" si="7"/>
        <v>1000</v>
      </c>
      <c r="I92" s="55">
        <v>385</v>
      </c>
      <c r="J92" s="55">
        <f t="shared" si="9"/>
        <v>385000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1000</v>
      </c>
      <c r="E93" s="7">
        <v>2500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2500</v>
      </c>
      <c r="F94" s="47">
        <f t="shared" si="6"/>
        <v>2500</v>
      </c>
      <c r="G94" s="7">
        <v>2500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/>
      <c r="E95" s="7">
        <v>21000</v>
      </c>
      <c r="F95" s="47">
        <f t="shared" si="6"/>
        <v>21000</v>
      </c>
      <c r="G95" s="7">
        <v>21000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2000</v>
      </c>
      <c r="E96" s="7"/>
      <c r="F96" s="47">
        <f t="shared" si="6"/>
        <v>2000</v>
      </c>
      <c r="G96" s="7">
        <v>500</v>
      </c>
      <c r="H96" s="47">
        <f t="shared" si="7"/>
        <v>1500</v>
      </c>
      <c r="I96" s="55">
        <v>385</v>
      </c>
      <c r="J96" s="55">
        <f t="shared" si="9"/>
        <v>577500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3000</v>
      </c>
      <c r="F97" s="47">
        <f t="shared" si="6"/>
        <v>3500</v>
      </c>
      <c r="G97" s="7">
        <v>2500</v>
      </c>
      <c r="H97" s="47">
        <f t="shared" si="7"/>
        <v>1000</v>
      </c>
      <c r="I97" s="55">
        <v>385</v>
      </c>
      <c r="J97" s="55">
        <f t="shared" si="9"/>
        <v>385000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1000</v>
      </c>
      <c r="E98" s="7">
        <v>2500</v>
      </c>
      <c r="F98" s="47">
        <f t="shared" si="6"/>
        <v>3500</v>
      </c>
      <c r="G98" s="7">
        <v>2500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1000</v>
      </c>
      <c r="E99" s="7">
        <v>2500</v>
      </c>
      <c r="F99" s="47">
        <f t="shared" si="6"/>
        <v>3500</v>
      </c>
      <c r="G99" s="7">
        <v>2500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>
        <v>500</v>
      </c>
      <c r="E100" s="7">
        <v>4000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/>
      <c r="E101" s="7"/>
      <c r="F101" s="47">
        <f t="shared" si="6"/>
        <v>0</v>
      </c>
      <c r="G101" s="7"/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>
        <v>500</v>
      </c>
      <c r="E102" s="7">
        <v>2500</v>
      </c>
      <c r="F102" s="47">
        <f t="shared" si="6"/>
        <v>3000</v>
      </c>
      <c r="G102" s="7">
        <v>2000</v>
      </c>
      <c r="H102" s="47">
        <f t="shared" si="7"/>
        <v>1000</v>
      </c>
      <c r="I102" s="55">
        <v>385</v>
      </c>
      <c r="J102" s="55">
        <f t="shared" si="9"/>
        <v>385000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/>
      <c r="E103" s="7">
        <v>3000</v>
      </c>
      <c r="F103" s="47">
        <f t="shared" si="6"/>
        <v>3000</v>
      </c>
      <c r="G103" s="7">
        <v>2000</v>
      </c>
      <c r="H103" s="47">
        <f t="shared" si="7"/>
        <v>1000</v>
      </c>
      <c r="I103" s="55">
        <v>385</v>
      </c>
      <c r="J103" s="55">
        <f t="shared" si="9"/>
        <v>385000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>
        <v>500</v>
      </c>
      <c r="E104" s="7"/>
      <c r="F104" s="47">
        <f t="shared" si="6"/>
        <v>500</v>
      </c>
      <c r="G104" s="7"/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1500</v>
      </c>
      <c r="F105" s="47">
        <f t="shared" si="6"/>
        <v>2500</v>
      </c>
      <c r="G105" s="7">
        <v>2000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>
        <v>500</v>
      </c>
      <c r="E106" s="7">
        <v>2500</v>
      </c>
      <c r="F106" s="47">
        <f t="shared" si="6"/>
        <v>3000</v>
      </c>
      <c r="G106" s="7">
        <v>2000</v>
      </c>
      <c r="H106" s="47">
        <f t="shared" si="7"/>
        <v>1000</v>
      </c>
      <c r="I106" s="55">
        <v>385</v>
      </c>
      <c r="J106" s="55">
        <f t="shared" si="9"/>
        <v>385000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1000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/>
      <c r="E109" s="7">
        <v>4000</v>
      </c>
      <c r="F109" s="47">
        <f t="shared" si="6"/>
        <v>4000</v>
      </c>
      <c r="G109" s="7">
        <v>3000</v>
      </c>
      <c r="H109" s="47">
        <f t="shared" si="7"/>
        <v>1000</v>
      </c>
      <c r="I109" s="55">
        <v>385</v>
      </c>
      <c r="J109" s="55">
        <f t="shared" si="9"/>
        <v>385000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1000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1500</v>
      </c>
      <c r="F113" s="47">
        <f t="shared" si="6"/>
        <v>1500</v>
      </c>
      <c r="G113" s="7">
        <v>500</v>
      </c>
      <c r="H113" s="47">
        <f t="shared" si="7"/>
        <v>1000</v>
      </c>
      <c r="I113" s="55">
        <v>385</v>
      </c>
      <c r="J113" s="55">
        <f t="shared" si="9"/>
        <v>385000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>
        <v>1500</v>
      </c>
      <c r="F115" s="47">
        <f t="shared" si="6"/>
        <v>1500</v>
      </c>
      <c r="G115" s="7">
        <v>500</v>
      </c>
      <c r="H115" s="47">
        <f t="shared" si="7"/>
        <v>1000</v>
      </c>
      <c r="I115" s="55">
        <v>385</v>
      </c>
      <c r="J115" s="55">
        <f t="shared" si="9"/>
        <v>385000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/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>
        <v>1000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>
        <v>500</v>
      </c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2000</v>
      </c>
      <c r="F130" s="47">
        <f t="shared" si="6"/>
        <v>2000</v>
      </c>
      <c r="G130" s="7">
        <v>1000</v>
      </c>
      <c r="H130" s="47">
        <f t="shared" si="7"/>
        <v>1000</v>
      </c>
      <c r="I130" s="76">
        <v>385</v>
      </c>
      <c r="J130" s="55">
        <f t="shared" si="9"/>
        <v>385000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/>
      <c r="F132" s="81">
        <f t="shared" si="6"/>
        <v>0</v>
      </c>
      <c r="G132" s="10"/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/>
      <c r="F135" s="54"/>
      <c r="G135" s="54"/>
      <c r="H135" s="54"/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/>
      <c r="H138" s="7">
        <f t="shared" si="11"/>
        <v>500</v>
      </c>
      <c r="I138" s="55">
        <v>385</v>
      </c>
      <c r="J138" s="55">
        <f t="shared" si="12"/>
        <v>192500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>
        <v>1000</v>
      </c>
      <c r="F141" s="7">
        <f t="shared" si="10"/>
        <v>1000</v>
      </c>
      <c r="G141" s="7">
        <v>500</v>
      </c>
      <c r="H141" s="7">
        <f t="shared" si="11"/>
        <v>500</v>
      </c>
      <c r="I141" s="55">
        <v>385</v>
      </c>
      <c r="J141" s="55">
        <f t="shared" si="12"/>
        <v>192500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2000</v>
      </c>
      <c r="H144" s="7">
        <f t="shared" si="11"/>
        <v>500</v>
      </c>
      <c r="I144" s="55">
        <v>385</v>
      </c>
      <c r="J144" s="55">
        <f t="shared" si="12"/>
        <v>192500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/>
      <c r="E146" s="7">
        <v>1000</v>
      </c>
      <c r="F146" s="7">
        <f t="shared" si="10"/>
        <v>1000</v>
      </c>
      <c r="G146" s="7">
        <v>500</v>
      </c>
      <c r="H146" s="7">
        <f t="shared" si="11"/>
        <v>500</v>
      </c>
      <c r="I146" s="55">
        <v>385</v>
      </c>
      <c r="J146" s="55">
        <f t="shared" si="12"/>
        <v>192500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>
        <v>500</v>
      </c>
      <c r="E147" s="7"/>
      <c r="F147" s="7">
        <f t="shared" si="10"/>
        <v>500</v>
      </c>
      <c r="G147" s="7">
        <v>500</v>
      </c>
      <c r="H147" s="7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>
        <v>500</v>
      </c>
      <c r="E148" s="7"/>
      <c r="F148" s="7">
        <f t="shared" si="10"/>
        <v>500</v>
      </c>
      <c r="G148" s="7">
        <v>500</v>
      </c>
      <c r="H148" s="7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>
        <v>500</v>
      </c>
      <c r="E149" s="7"/>
      <c r="F149" s="7">
        <f t="shared" si="10"/>
        <v>500</v>
      </c>
      <c r="G149" s="7">
        <v>500</v>
      </c>
      <c r="H149" s="7">
        <f t="shared" si="11"/>
        <v>0</v>
      </c>
      <c r="I149" s="55">
        <v>385</v>
      </c>
      <c r="J149" s="55">
        <f t="shared" si="12"/>
        <v>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>
        <v>500</v>
      </c>
      <c r="E150" s="7"/>
      <c r="F150" s="7">
        <f t="shared" si="10"/>
        <v>500</v>
      </c>
      <c r="G150" s="7">
        <v>500</v>
      </c>
      <c r="H150" s="7">
        <f t="shared" si="11"/>
        <v>0</v>
      </c>
      <c r="I150" s="55">
        <v>385</v>
      </c>
      <c r="J150" s="55">
        <f t="shared" si="12"/>
        <v>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1000</v>
      </c>
      <c r="F151" s="7">
        <f t="shared" si="10"/>
        <v>1000</v>
      </c>
      <c r="G151" s="7">
        <v>500</v>
      </c>
      <c r="H151" s="7">
        <f t="shared" si="11"/>
        <v>500</v>
      </c>
      <c r="I151" s="55">
        <v>385</v>
      </c>
      <c r="J151" s="55">
        <f t="shared" si="12"/>
        <v>192500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>
        <v>500</v>
      </c>
      <c r="E153" s="7"/>
      <c r="F153" s="7">
        <f t="shared" si="10"/>
        <v>500</v>
      </c>
      <c r="G153" s="7">
        <v>500</v>
      </c>
      <c r="H153" s="7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/>
      <c r="E155" s="7">
        <v>1000</v>
      </c>
      <c r="F155" s="7">
        <f t="shared" si="10"/>
        <v>1000</v>
      </c>
      <c r="G155" s="7">
        <v>500</v>
      </c>
      <c r="H155" s="7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1000</v>
      </c>
      <c r="E156" s="7"/>
      <c r="F156" s="7">
        <f t="shared" si="10"/>
        <v>1000</v>
      </c>
      <c r="G156" s="7">
        <v>500</v>
      </c>
      <c r="H156" s="7">
        <f t="shared" si="11"/>
        <v>500</v>
      </c>
      <c r="I156" s="55">
        <v>385</v>
      </c>
      <c r="J156" s="55">
        <f t="shared" si="12"/>
        <v>192500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/>
      <c r="E157" s="7">
        <v>1000</v>
      </c>
      <c r="F157" s="7">
        <f t="shared" si="10"/>
        <v>1000</v>
      </c>
      <c r="G157" s="7">
        <v>500</v>
      </c>
      <c r="H157" s="7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/>
      <c r="E159" s="7">
        <v>1000</v>
      </c>
      <c r="F159" s="7">
        <f t="shared" si="10"/>
        <v>1000</v>
      </c>
      <c r="G159" s="7">
        <v>1000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1500</v>
      </c>
      <c r="F160" s="7">
        <f t="shared" si="10"/>
        <v>1500</v>
      </c>
      <c r="G160" s="7">
        <v>1000</v>
      </c>
      <c r="H160" s="7">
        <f t="shared" si="11"/>
        <v>500</v>
      </c>
      <c r="I160" s="55">
        <v>385</v>
      </c>
      <c r="J160" s="55">
        <f t="shared" si="12"/>
        <v>192500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>
        <v>500</v>
      </c>
      <c r="E162" s="7"/>
      <c r="F162" s="7">
        <f t="shared" si="10"/>
        <v>500</v>
      </c>
      <c r="G162" s="7"/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>
        <v>500</v>
      </c>
      <c r="E163" s="7"/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>
        <v>1000</v>
      </c>
      <c r="F164" s="7">
        <f t="shared" si="10"/>
        <v>1000</v>
      </c>
      <c r="G164" s="7">
        <v>500</v>
      </c>
      <c r="H164" s="7">
        <f t="shared" si="11"/>
        <v>500</v>
      </c>
      <c r="I164" s="55">
        <v>385</v>
      </c>
      <c r="J164" s="55">
        <f t="shared" si="12"/>
        <v>192500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/>
      <c r="F165" s="7">
        <f t="shared" si="10"/>
        <v>0</v>
      </c>
      <c r="G165" s="7"/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1500</v>
      </c>
      <c r="E167" s="7">
        <v>1000</v>
      </c>
      <c r="F167" s="7">
        <f t="shared" si="10"/>
        <v>2500</v>
      </c>
      <c r="G167" s="7">
        <v>2000</v>
      </c>
      <c r="H167" s="7">
        <f t="shared" si="11"/>
        <v>500</v>
      </c>
      <c r="I167" s="55">
        <v>385</v>
      </c>
      <c r="J167" s="55">
        <f t="shared" si="12"/>
        <v>192500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>
        <v>1500</v>
      </c>
      <c r="E168" s="7">
        <v>2500</v>
      </c>
      <c r="F168" s="7">
        <f t="shared" si="10"/>
        <v>4000</v>
      </c>
      <c r="G168" s="7">
        <v>3000</v>
      </c>
      <c r="H168" s="7">
        <f t="shared" si="11"/>
        <v>1000</v>
      </c>
      <c r="I168" s="55">
        <v>385</v>
      </c>
      <c r="J168" s="55">
        <f t="shared" si="12"/>
        <v>385000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1000</v>
      </c>
      <c r="E170" s="7"/>
      <c r="F170" s="7">
        <f t="shared" si="10"/>
        <v>1000</v>
      </c>
      <c r="G170" s="7">
        <v>500</v>
      </c>
      <c r="H170" s="7">
        <f t="shared" si="11"/>
        <v>500</v>
      </c>
      <c r="I170" s="55">
        <v>385</v>
      </c>
      <c r="J170" s="55">
        <f t="shared" si="12"/>
        <v>192500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>
        <v>500</v>
      </c>
      <c r="E171" s="7"/>
      <c r="F171" s="7">
        <f t="shared" si="10"/>
        <v>500</v>
      </c>
      <c r="G171" s="7"/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>
        <v>500</v>
      </c>
      <c r="E173" s="7">
        <v>1000</v>
      </c>
      <c r="F173" s="7">
        <f t="shared" si="10"/>
        <v>1500</v>
      </c>
      <c r="G173" s="7">
        <v>1500</v>
      </c>
      <c r="H173" s="7">
        <f t="shared" si="11"/>
        <v>0</v>
      </c>
      <c r="I173" s="55">
        <v>385</v>
      </c>
      <c r="J173" s="55">
        <f t="shared" si="12"/>
        <v>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>
        <v>500</v>
      </c>
      <c r="H178" s="7">
        <f t="shared" si="11"/>
        <v>0</v>
      </c>
      <c r="I178" s="55">
        <v>385</v>
      </c>
      <c r="J178" s="55">
        <f t="shared" si="12"/>
        <v>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>
        <v>500</v>
      </c>
      <c r="H179" s="7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>
        <v>500</v>
      </c>
      <c r="F180" s="7">
        <f t="shared" si="10"/>
        <v>500</v>
      </c>
      <c r="G180" s="7">
        <v>500</v>
      </c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/>
      <c r="E181" s="7"/>
      <c r="F181" s="7">
        <f t="shared" si="10"/>
        <v>0</v>
      </c>
      <c r="G181" s="7"/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/>
      <c r="F185" s="7">
        <f t="shared" si="10"/>
        <v>500</v>
      </c>
      <c r="G185" s="7"/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/>
      <c r="E187" s="9">
        <v>1000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/>
      <c r="E192" s="7"/>
      <c r="F192" s="7">
        <f t="shared" si="10"/>
        <v>0</v>
      </c>
      <c r="G192" s="7"/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/>
      <c r="F193" s="7">
        <f t="shared" si="10"/>
        <v>0</v>
      </c>
      <c r="G193" s="7"/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>
        <v>500</v>
      </c>
      <c r="F195" s="7">
        <f t="shared" si="10"/>
        <v>500</v>
      </c>
      <c r="G195" s="7">
        <v>500</v>
      </c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2000</v>
      </c>
      <c r="F204" s="54">
        <f>D204+E204</f>
        <v>2000</v>
      </c>
      <c r="G204" s="54">
        <v>2000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>
        <v>1000</v>
      </c>
      <c r="F214" s="7">
        <f t="shared" si="16"/>
        <v>1000</v>
      </c>
      <c r="G214" s="7">
        <v>500</v>
      </c>
      <c r="H214" s="7">
        <f t="shared" si="17"/>
        <v>500</v>
      </c>
      <c r="I214" s="57">
        <v>585</v>
      </c>
      <c r="J214" s="55">
        <f t="shared" si="18"/>
        <v>250000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>
        <v>500</v>
      </c>
      <c r="F215" s="7">
        <f t="shared" si="16"/>
        <v>500</v>
      </c>
      <c r="G215" s="7">
        <v>500</v>
      </c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>
        <v>500</v>
      </c>
      <c r="E216" s="7">
        <v>500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/>
      <c r="E217" s="7">
        <v>500</v>
      </c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>
        <v>2500</v>
      </c>
      <c r="E218" s="7">
        <v>2500</v>
      </c>
      <c r="F218" s="7">
        <f t="shared" si="16"/>
        <v>5000</v>
      </c>
      <c r="G218" s="7">
        <v>4500</v>
      </c>
      <c r="H218" s="7">
        <f t="shared" si="17"/>
        <v>500</v>
      </c>
      <c r="I218" s="57">
        <v>585</v>
      </c>
      <c r="J218" s="55">
        <f t="shared" si="18"/>
        <v>2250000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>
        <v>1500</v>
      </c>
      <c r="E220" s="7"/>
      <c r="F220" s="7">
        <f t="shared" si="16"/>
        <v>1500</v>
      </c>
      <c r="G220" s="7">
        <v>1500</v>
      </c>
      <c r="H220" s="7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>
        <v>1500</v>
      </c>
      <c r="E221" s="7">
        <v>1000</v>
      </c>
      <c r="F221" s="7">
        <f t="shared" si="16"/>
        <v>2500</v>
      </c>
      <c r="G221" s="7">
        <v>2000</v>
      </c>
      <c r="H221" s="7">
        <f t="shared" si="17"/>
        <v>500</v>
      </c>
      <c r="I221" s="57">
        <v>700</v>
      </c>
      <c r="J221" s="55">
        <f t="shared" si="18"/>
        <v>1000000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2000</v>
      </c>
      <c r="E223" s="7">
        <v>2500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/>
      <c r="E225" s="7">
        <v>2500</v>
      </c>
      <c r="F225" s="7">
        <f t="shared" si="16"/>
        <v>2500</v>
      </c>
      <c r="G225" s="7">
        <v>2000</v>
      </c>
      <c r="H225" s="7">
        <f t="shared" si="17"/>
        <v>500</v>
      </c>
      <c r="I225" s="57">
        <v>690</v>
      </c>
      <c r="J225" s="55">
        <f t="shared" si="18"/>
        <v>1000000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>
        <v>2500</v>
      </c>
      <c r="F226" s="7">
        <f t="shared" si="16"/>
        <v>2500</v>
      </c>
      <c r="G226" s="7">
        <v>1000</v>
      </c>
      <c r="H226" s="7">
        <f t="shared" si="17"/>
        <v>1500</v>
      </c>
      <c r="I226" s="57">
        <v>690</v>
      </c>
      <c r="J226" s="55">
        <f t="shared" si="18"/>
        <v>1500000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2000</v>
      </c>
      <c r="E228" s="7"/>
      <c r="F228" s="7">
        <f t="shared" si="16"/>
        <v>2000</v>
      </c>
      <c r="G228" s="7">
        <v>500</v>
      </c>
      <c r="H228" s="7">
        <f t="shared" si="17"/>
        <v>1500</v>
      </c>
      <c r="I228" s="58">
        <v>4000</v>
      </c>
      <c r="J228" s="55">
        <f>H228*I228</f>
        <v>6000000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4500</v>
      </c>
      <c r="E232" s="7"/>
      <c r="F232" s="10">
        <f t="shared" si="16"/>
        <v>4500</v>
      </c>
      <c r="G232" s="7">
        <v>1000</v>
      </c>
      <c r="H232" s="10">
        <f t="shared" si="17"/>
        <v>3500</v>
      </c>
      <c r="I232" s="57">
        <v>165</v>
      </c>
      <c r="J232" s="50">
        <f>H232*I232</f>
        <v>577500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48856500</v>
      </c>
      <c r="J233" s="184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1150</v>
      </c>
      <c r="E242" s="7">
        <v>1000</v>
      </c>
      <c r="F242" s="7">
        <f>D242+E242</f>
        <v>2150</v>
      </c>
      <c r="G242" s="7">
        <v>1650</v>
      </c>
      <c r="H242" s="7">
        <f>F242-G242</f>
        <v>500</v>
      </c>
      <c r="I242" s="62">
        <v>6350</v>
      </c>
      <c r="J242" s="49">
        <f>I242*H242</f>
        <v>3175000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430</v>
      </c>
      <c r="E243" s="7">
        <v>3000</v>
      </c>
      <c r="F243" s="7">
        <f>D243+E243</f>
        <v>3430</v>
      </c>
      <c r="G243" s="7">
        <v>2855</v>
      </c>
      <c r="H243" s="7">
        <f t="shared" ref="H243:H248" si="19">F243-G243</f>
        <v>575</v>
      </c>
      <c r="I243" s="62">
        <v>5700</v>
      </c>
      <c r="J243" s="49">
        <f t="shared" ref="J243:J248" si="20">I243*H243</f>
        <v>3277500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3</v>
      </c>
      <c r="E244" s="7"/>
      <c r="F244" s="7">
        <f t="shared" ref="F244:F248" si="21">D244+E244</f>
        <v>3</v>
      </c>
      <c r="G244" s="7">
        <v>3</v>
      </c>
      <c r="H244" s="7">
        <f t="shared" si="19"/>
        <v>0</v>
      </c>
      <c r="I244" s="62">
        <v>630000</v>
      </c>
      <c r="J244" s="49">
        <f t="shared" si="20"/>
        <v>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7</v>
      </c>
      <c r="E245" s="7">
        <v>45</v>
      </c>
      <c r="F245" s="7">
        <f t="shared" si="21"/>
        <v>52</v>
      </c>
      <c r="G245" s="7">
        <v>27</v>
      </c>
      <c r="H245" s="7">
        <f t="shared" si="19"/>
        <v>25</v>
      </c>
      <c r="I245" s="62">
        <v>385000</v>
      </c>
      <c r="J245" s="49">
        <f t="shared" si="20"/>
        <v>9625000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21"/>
        <v>8</v>
      </c>
      <c r="G246" s="7"/>
      <c r="H246" s="7">
        <f t="shared" si="19"/>
        <v>8</v>
      </c>
      <c r="I246" s="62">
        <v>406000</v>
      </c>
      <c r="J246" s="49">
        <f t="shared" si="20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1736</v>
      </c>
      <c r="E247" s="7"/>
      <c r="F247" s="7">
        <f t="shared" si="21"/>
        <v>1736</v>
      </c>
      <c r="G247" s="7">
        <v>336</v>
      </c>
      <c r="H247" s="7">
        <f t="shared" si="19"/>
        <v>1400</v>
      </c>
      <c r="I247" s="62">
        <v>5800</v>
      </c>
      <c r="J247" s="49">
        <f t="shared" si="20"/>
        <v>8120000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9</v>
      </c>
      <c r="E248" s="7"/>
      <c r="F248" s="7">
        <f t="shared" si="21"/>
        <v>9</v>
      </c>
      <c r="G248" s="7">
        <v>4</v>
      </c>
      <c r="H248" s="7">
        <f t="shared" si="19"/>
        <v>5</v>
      </c>
      <c r="I248" s="62">
        <v>710000</v>
      </c>
      <c r="J248" s="49">
        <f t="shared" si="20"/>
        <v>3550000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30995500</v>
      </c>
      <c r="J250" s="184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895</v>
      </c>
      <c r="E258" s="7"/>
      <c r="F258" s="7">
        <f>D258+E258</f>
        <v>895</v>
      </c>
      <c r="G258" s="7">
        <v>720</v>
      </c>
      <c r="H258" s="7">
        <f>F258-G258</f>
        <v>175</v>
      </c>
      <c r="I258" s="90">
        <v>2800</v>
      </c>
      <c r="J258" s="55">
        <f>I258*H258</f>
        <v>490000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3384</v>
      </c>
      <c r="E259" s="7"/>
      <c r="F259" s="7">
        <f t="shared" ref="F259:F295" si="22">D259+E259</f>
        <v>3384</v>
      </c>
      <c r="G259" s="7"/>
      <c r="H259" s="7">
        <f t="shared" ref="H259:H295" si="23">F259-G259</f>
        <v>3384</v>
      </c>
      <c r="I259" s="89">
        <v>4250</v>
      </c>
      <c r="J259" s="55">
        <f>I259*H259</f>
        <v>14382000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102</v>
      </c>
      <c r="E260" s="7"/>
      <c r="F260" s="7">
        <f t="shared" si="22"/>
        <v>102</v>
      </c>
      <c r="G260" s="7">
        <v>10</v>
      </c>
      <c r="H260" s="7">
        <f t="shared" si="23"/>
        <v>92</v>
      </c>
      <c r="I260" s="48">
        <v>14000</v>
      </c>
      <c r="J260" s="55">
        <f t="shared" ref="J260:J295" si="24">I260*H260</f>
        <v>1288000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20</v>
      </c>
      <c r="E261" s="7"/>
      <c r="F261" s="7">
        <f t="shared" si="22"/>
        <v>20</v>
      </c>
      <c r="G261" s="7">
        <v>10</v>
      </c>
      <c r="H261" s="7">
        <f t="shared" si="23"/>
        <v>10</v>
      </c>
      <c r="I261" s="49">
        <v>14000</v>
      </c>
      <c r="J261" s="55">
        <f t="shared" si="24"/>
        <v>140000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15</v>
      </c>
      <c r="E262" s="7"/>
      <c r="F262" s="7">
        <f t="shared" si="22"/>
        <v>15</v>
      </c>
      <c r="G262" s="7"/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3230</v>
      </c>
      <c r="E265" s="7"/>
      <c r="F265" s="7">
        <f t="shared" si="22"/>
        <v>3230</v>
      </c>
      <c r="G265" s="7">
        <v>170</v>
      </c>
      <c r="H265" s="7">
        <f t="shared" si="23"/>
        <v>3060</v>
      </c>
      <c r="I265" s="48">
        <v>1750</v>
      </c>
      <c r="J265" s="55">
        <f t="shared" si="24"/>
        <v>5355000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>
        <f t="shared" si="22"/>
        <v>0</v>
      </c>
      <c r="G268" s="7"/>
      <c r="H268" s="7">
        <f t="shared" si="23"/>
        <v>0</v>
      </c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>
        <f t="shared" si="22"/>
        <v>0</v>
      </c>
      <c r="G269" s="9"/>
      <c r="H269" s="7">
        <f t="shared" si="23"/>
        <v>0</v>
      </c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>
        <f t="shared" si="22"/>
        <v>0</v>
      </c>
      <c r="G270" s="7"/>
      <c r="H270" s="7">
        <f t="shared" si="23"/>
        <v>0</v>
      </c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>
        <f t="shared" si="22"/>
        <v>0</v>
      </c>
      <c r="G271" s="9"/>
      <c r="H271" s="7">
        <f t="shared" si="23"/>
        <v>0</v>
      </c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>
        <f t="shared" si="22"/>
        <v>0</v>
      </c>
      <c r="G272" s="7"/>
      <c r="H272" s="7">
        <f t="shared" si="23"/>
        <v>0</v>
      </c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>
        <f t="shared" si="22"/>
        <v>0</v>
      </c>
      <c r="G273" s="9"/>
      <c r="H273" s="7">
        <f t="shared" si="23"/>
        <v>0</v>
      </c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>
        <f t="shared" si="22"/>
        <v>0</v>
      </c>
      <c r="G274" s="7"/>
      <c r="H274" s="7">
        <f t="shared" si="23"/>
        <v>0</v>
      </c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>
        <f t="shared" si="22"/>
        <v>0</v>
      </c>
      <c r="G275" s="9"/>
      <c r="H275" s="7">
        <f t="shared" si="23"/>
        <v>0</v>
      </c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>
        <f t="shared" si="22"/>
        <v>0</v>
      </c>
      <c r="G276" s="7"/>
      <c r="H276" s="7">
        <f t="shared" si="23"/>
        <v>0</v>
      </c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>
        <f t="shared" si="22"/>
        <v>0</v>
      </c>
      <c r="G277" s="9"/>
      <c r="H277" s="7">
        <f t="shared" si="23"/>
        <v>0</v>
      </c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>
        <f t="shared" si="22"/>
        <v>0</v>
      </c>
      <c r="G278" s="7"/>
      <c r="H278" s="7">
        <f t="shared" si="23"/>
        <v>0</v>
      </c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>
        <f t="shared" si="22"/>
        <v>0</v>
      </c>
      <c r="G279" s="9"/>
      <c r="H279" s="7">
        <f t="shared" si="23"/>
        <v>0</v>
      </c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>
        <f t="shared" si="22"/>
        <v>0</v>
      </c>
      <c r="G280" s="7"/>
      <c r="H280" s="7">
        <f t="shared" si="23"/>
        <v>0</v>
      </c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>
        <f t="shared" si="22"/>
        <v>0</v>
      </c>
      <c r="G281" s="9"/>
      <c r="H281" s="7">
        <f t="shared" si="23"/>
        <v>0</v>
      </c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>
        <f t="shared" si="22"/>
        <v>0</v>
      </c>
      <c r="G282" s="7"/>
      <c r="H282" s="7">
        <f t="shared" si="23"/>
        <v>0</v>
      </c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34</v>
      </c>
      <c r="E283" s="7"/>
      <c r="F283" s="7">
        <f t="shared" si="22"/>
        <v>34</v>
      </c>
      <c r="G283" s="7">
        <v>2</v>
      </c>
      <c r="H283" s="7">
        <f t="shared" si="23"/>
        <v>32</v>
      </c>
      <c r="I283" s="49">
        <v>344500</v>
      </c>
      <c r="J283" s="55">
        <f t="shared" si="24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256</v>
      </c>
      <c r="E284" s="7"/>
      <c r="F284" s="7">
        <f t="shared" si="22"/>
        <v>256</v>
      </c>
      <c r="G284" s="7"/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165</v>
      </c>
      <c r="E286" s="7"/>
      <c r="F286" s="7">
        <f t="shared" si="22"/>
        <v>165</v>
      </c>
      <c r="G286" s="7">
        <v>145</v>
      </c>
      <c r="H286" s="7">
        <f t="shared" si="23"/>
        <v>20</v>
      </c>
      <c r="I286" s="49">
        <v>7250</v>
      </c>
      <c r="J286" s="55">
        <f t="shared" si="24"/>
        <v>145000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>
        <f t="shared" si="22"/>
        <v>0</v>
      </c>
      <c r="G288" s="9"/>
      <c r="H288" s="7">
        <f t="shared" si="23"/>
        <v>0</v>
      </c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1000</v>
      </c>
      <c r="E289" s="7"/>
      <c r="F289" s="7">
        <f t="shared" si="22"/>
        <v>1000</v>
      </c>
      <c r="G289" s="7">
        <v>200</v>
      </c>
      <c r="H289" s="7">
        <f t="shared" si="23"/>
        <v>800</v>
      </c>
      <c r="I289" s="49">
        <v>5800</v>
      </c>
      <c r="J289" s="55">
        <f t="shared" si="24"/>
        <v>4640000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89</v>
      </c>
      <c r="E291" s="30"/>
      <c r="F291" s="7">
        <f t="shared" si="22"/>
        <v>89</v>
      </c>
      <c r="G291" s="30">
        <v>3</v>
      </c>
      <c r="H291" s="7">
        <f t="shared" si="23"/>
        <v>86</v>
      </c>
      <c r="I291" s="55">
        <v>55000</v>
      </c>
      <c r="J291" s="55">
        <f t="shared" si="24"/>
        <v>4730000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23635</v>
      </c>
      <c r="E294" s="30"/>
      <c r="F294" s="7">
        <f t="shared" si="22"/>
        <v>23635</v>
      </c>
      <c r="G294" s="30">
        <v>960</v>
      </c>
      <c r="H294" s="7">
        <f t="shared" si="23"/>
        <v>22675</v>
      </c>
      <c r="I294" s="55">
        <v>600</v>
      </c>
      <c r="J294" s="55">
        <f t="shared" si="24"/>
        <v>13605000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10514</v>
      </c>
      <c r="E295" s="30"/>
      <c r="F295" s="7">
        <f t="shared" si="22"/>
        <v>10514</v>
      </c>
      <c r="G295" s="30"/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83413100</v>
      </c>
      <c r="J296" s="184"/>
    </row>
    <row r="297" spans="1:10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219692600</v>
      </c>
      <c r="J297" s="191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190"/>
      <c r="D300" s="190"/>
      <c r="E300" s="190"/>
      <c r="F300" s="190"/>
      <c r="G300" s="190"/>
      <c r="H300" s="190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A1:J1"/>
    <mergeCell ref="A2:J2"/>
    <mergeCell ref="A6:A7"/>
    <mergeCell ref="B6:B7"/>
    <mergeCell ref="C6:C7"/>
    <mergeCell ref="D6:D7"/>
    <mergeCell ref="F6:F7"/>
    <mergeCell ref="H6:H7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C304:H304"/>
    <mergeCell ref="C305:H305"/>
    <mergeCell ref="A296:H296"/>
    <mergeCell ref="I296:J296"/>
    <mergeCell ref="A297:H297"/>
    <mergeCell ref="I297:J297"/>
    <mergeCell ref="C299:H299"/>
    <mergeCell ref="C300:H300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5"/>
  <sheetViews>
    <sheetView topLeftCell="A263" zoomScaleNormal="100" zoomScaleSheetLayoutView="100" workbookViewId="0">
      <selection activeCell="Q242" sqref="Q24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style="119" customWidth="1"/>
    <col min="7" max="7" width="11" style="3" customWidth="1"/>
    <col min="8" max="8" width="7.85546875" style="119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251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18"/>
      <c r="G3" s="1"/>
      <c r="H3" s="118"/>
    </row>
    <row r="4" spans="1:10" ht="15" customHeight="1" x14ac:dyDescent="0.25">
      <c r="A4" s="1"/>
      <c r="B4" s="94" t="s">
        <v>1</v>
      </c>
      <c r="C4" s="94"/>
      <c r="D4" s="99"/>
      <c r="E4" s="94"/>
      <c r="F4" s="118"/>
      <c r="G4" s="1"/>
      <c r="H4" s="118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93" t="s">
        <v>7</v>
      </c>
      <c r="G6" s="95" t="s">
        <v>6</v>
      </c>
      <c r="H6" s="193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94"/>
      <c r="G7" s="96" t="s">
        <v>10</v>
      </c>
      <c r="H7" s="194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01"/>
      <c r="E8" s="54"/>
      <c r="F8" s="120"/>
      <c r="G8" s="54"/>
      <c r="H8" s="120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90">
        <f>'FEBRUARI 2023'!H9</f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5">
        <f>I9*H9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90">
        <f>'FEBRUARI 2023'!H10</f>
        <v>9</v>
      </c>
      <c r="E10" s="47"/>
      <c r="F10" s="47">
        <f t="shared" ref="F10:F16" si="0">D10+E10</f>
        <v>9</v>
      </c>
      <c r="G10" s="47"/>
      <c r="H10" s="47">
        <f t="shared" ref="H10:H16" si="1">F10-G10</f>
        <v>9</v>
      </c>
      <c r="I10" s="55"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90">
        <f>'FEBRUARI 2023'!H11</f>
        <v>5</v>
      </c>
      <c r="E11" s="47">
        <v>120</v>
      </c>
      <c r="F11" s="47">
        <f t="shared" si="0"/>
        <v>125</v>
      </c>
      <c r="G11" s="47">
        <v>20</v>
      </c>
      <c r="H11" s="47">
        <f t="shared" si="1"/>
        <v>105</v>
      </c>
      <c r="I11" s="55">
        <v>942480</v>
      </c>
      <c r="J11" s="55">
        <f t="shared" si="2"/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90">
        <f>'FEBRUARI 2023'!H12</f>
        <v>34500</v>
      </c>
      <c r="E12" s="47"/>
      <c r="F12" s="47">
        <f t="shared" si="0"/>
        <v>34500</v>
      </c>
      <c r="G12" s="47">
        <v>8600</v>
      </c>
      <c r="H12" s="47">
        <f t="shared" si="1"/>
        <v>25900</v>
      </c>
      <c r="I12" s="55"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18</v>
      </c>
      <c r="C13" s="7" t="s">
        <v>19</v>
      </c>
      <c r="D13" s="90">
        <f>'FEBRUARI 2023'!H13</f>
        <v>0</v>
      </c>
      <c r="E13" s="47">
        <v>285</v>
      </c>
      <c r="F13" s="47">
        <f t="shared" si="0"/>
        <v>285</v>
      </c>
      <c r="G13" s="47">
        <v>115</v>
      </c>
      <c r="H13" s="47">
        <f>F13-G13</f>
        <v>170</v>
      </c>
      <c r="I13" s="55">
        <v>58000</v>
      </c>
      <c r="J13" s="55">
        <f>I13*H13</f>
        <v>9860000</v>
      </c>
    </row>
    <row r="14" spans="1:10" x14ac:dyDescent="0.25">
      <c r="A14" s="9">
        <v>6</v>
      </c>
      <c r="B14" s="133" t="s">
        <v>238</v>
      </c>
      <c r="C14" s="18" t="s">
        <v>15</v>
      </c>
      <c r="D14" s="134">
        <f>'FEBRUARI 2023'!H14</f>
        <v>8</v>
      </c>
      <c r="E14" s="135"/>
      <c r="F14" s="135">
        <f t="shared" si="0"/>
        <v>8</v>
      </c>
      <c r="G14" s="135">
        <v>1</v>
      </c>
      <c r="H14" s="47">
        <f t="shared" si="1"/>
        <v>7</v>
      </c>
      <c r="I14" s="74"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252</v>
      </c>
      <c r="C15" s="7" t="s">
        <v>15</v>
      </c>
      <c r="D15" s="90"/>
      <c r="E15" s="47">
        <v>124</v>
      </c>
      <c r="F15" s="47">
        <f>D15+E15</f>
        <v>124</v>
      </c>
      <c r="G15" s="47"/>
      <c r="H15" s="47">
        <f t="shared" si="1"/>
        <v>124</v>
      </c>
      <c r="I15" s="55">
        <v>63000</v>
      </c>
      <c r="J15" s="55">
        <f t="shared" si="2"/>
        <v>7812000</v>
      </c>
    </row>
    <row r="16" spans="1:10" x14ac:dyDescent="0.25">
      <c r="A16" s="10">
        <v>8</v>
      </c>
      <c r="B16" s="136" t="s">
        <v>253</v>
      </c>
      <c r="C16" s="10" t="s">
        <v>15</v>
      </c>
      <c r="D16" s="108"/>
      <c r="E16" s="81">
        <v>180</v>
      </c>
      <c r="F16" s="47">
        <f t="shared" si="0"/>
        <v>180</v>
      </c>
      <c r="G16" s="81">
        <v>25</v>
      </c>
      <c r="H16" s="47">
        <f t="shared" si="1"/>
        <v>155</v>
      </c>
      <c r="I16" s="50">
        <v>45000</v>
      </c>
      <c r="J16" s="55">
        <f t="shared" si="2"/>
        <v>6975000</v>
      </c>
    </row>
    <row r="17" spans="1:10" x14ac:dyDescent="0.25">
      <c r="A17" s="195" t="s">
        <v>239</v>
      </c>
      <c r="B17" s="196"/>
      <c r="C17" s="181"/>
      <c r="D17" s="181"/>
      <c r="E17" s="181"/>
      <c r="F17" s="181"/>
      <c r="G17" s="181"/>
      <c r="H17" s="182"/>
      <c r="I17" s="183">
        <f>SUM(J9:J14)</f>
        <v>149272900</v>
      </c>
      <c r="J17" s="184"/>
    </row>
    <row r="18" spans="1:10" x14ac:dyDescent="0.25">
      <c r="A18" s="16"/>
      <c r="B18" s="17"/>
      <c r="C18" s="3"/>
      <c r="F18" s="121"/>
      <c r="H18" s="121"/>
    </row>
    <row r="19" spans="1:10" x14ac:dyDescent="0.25">
      <c r="A19" s="3"/>
      <c r="C19" s="3"/>
      <c r="F19" s="121"/>
      <c r="H19" s="121"/>
    </row>
    <row r="20" spans="1:10" ht="18" x14ac:dyDescent="0.25">
      <c r="A20" s="197" t="s">
        <v>20</v>
      </c>
      <c r="B20" s="197"/>
      <c r="C20" s="197"/>
      <c r="D20" s="197"/>
      <c r="E20" s="197"/>
      <c r="F20" s="197"/>
      <c r="G20" s="197"/>
      <c r="H20" s="197"/>
      <c r="I20" s="197"/>
      <c r="J20" s="197"/>
    </row>
    <row r="21" spans="1:10" x14ac:dyDescent="0.25">
      <c r="A21" s="2"/>
    </row>
    <row r="22" spans="1:10" x14ac:dyDescent="0.25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122" t="s">
        <v>7</v>
      </c>
      <c r="G22" s="4" t="s">
        <v>6</v>
      </c>
      <c r="H22" s="122" t="s">
        <v>8</v>
      </c>
      <c r="I22" s="116" t="s">
        <v>235</v>
      </c>
      <c r="J22" s="116" t="s">
        <v>7</v>
      </c>
    </row>
    <row r="23" spans="1:10" x14ac:dyDescent="0.25">
      <c r="A23" s="5"/>
      <c r="B23" s="5"/>
      <c r="C23" s="5"/>
      <c r="D23" s="5"/>
      <c r="E23" s="5" t="s">
        <v>9</v>
      </c>
      <c r="F23" s="123"/>
      <c r="G23" s="5" t="s">
        <v>10</v>
      </c>
      <c r="H23" s="123"/>
      <c r="I23" s="117" t="s">
        <v>4</v>
      </c>
      <c r="J23" s="117" t="s">
        <v>235</v>
      </c>
    </row>
    <row r="24" spans="1:10" x14ac:dyDescent="0.25">
      <c r="A24" s="19">
        <v>1</v>
      </c>
      <c r="B24" s="25">
        <v>2</v>
      </c>
      <c r="C24" s="19">
        <v>3</v>
      </c>
      <c r="D24" s="19">
        <v>4</v>
      </c>
      <c r="E24" s="19">
        <v>5</v>
      </c>
      <c r="F24" s="124">
        <v>6</v>
      </c>
      <c r="G24" s="19">
        <v>7</v>
      </c>
      <c r="H24" s="124">
        <v>8</v>
      </c>
      <c r="I24" s="19">
        <v>9</v>
      </c>
      <c r="J24" s="97">
        <v>10</v>
      </c>
    </row>
    <row r="25" spans="1:10" x14ac:dyDescent="0.25">
      <c r="A25" s="26"/>
      <c r="B25" s="26"/>
      <c r="C25" s="26"/>
      <c r="D25" s="105"/>
      <c r="E25" s="23"/>
      <c r="F25" s="125"/>
      <c r="G25" s="23"/>
      <c r="H25" s="125"/>
      <c r="I25" s="6"/>
      <c r="J25" s="6"/>
    </row>
    <row r="26" spans="1:10" x14ac:dyDescent="0.25">
      <c r="A26" s="23">
        <v>1</v>
      </c>
      <c r="B26" s="20" t="s">
        <v>21</v>
      </c>
      <c r="C26" s="7" t="s">
        <v>12</v>
      </c>
      <c r="D26" s="90">
        <f>'FEBRUARI 2023'!H25</f>
        <v>4</v>
      </c>
      <c r="E26" s="47">
        <v>10</v>
      </c>
      <c r="F26" s="47">
        <f>D26+E26</f>
        <v>14</v>
      </c>
      <c r="G26" s="47">
        <v>4</v>
      </c>
      <c r="H26" s="47">
        <f>F26-G26</f>
        <v>10</v>
      </c>
      <c r="I26" s="55">
        <v>9400</v>
      </c>
      <c r="J26" s="55">
        <f>I26*H26</f>
        <v>94000</v>
      </c>
    </row>
    <row r="27" spans="1:10" x14ac:dyDescent="0.25">
      <c r="A27" s="23">
        <v>2</v>
      </c>
      <c r="B27" s="20" t="s">
        <v>22</v>
      </c>
      <c r="C27" s="23" t="s">
        <v>12</v>
      </c>
      <c r="D27" s="90">
        <f>'FEBRUARI 2023'!H26</f>
        <v>0</v>
      </c>
      <c r="E27" s="47">
        <v>8</v>
      </c>
      <c r="F27" s="47">
        <f t="shared" ref="F27:F71" si="3">D27+E27</f>
        <v>8</v>
      </c>
      <c r="G27" s="47"/>
      <c r="H27" s="47">
        <f t="shared" ref="H27:H71" si="4">F27-G27</f>
        <v>8</v>
      </c>
      <c r="I27" s="55">
        <v>9400</v>
      </c>
      <c r="J27" s="55">
        <f t="shared" ref="J27:J71" si="5">I27*H27</f>
        <v>75200</v>
      </c>
    </row>
    <row r="28" spans="1:10" x14ac:dyDescent="0.25">
      <c r="A28" s="23">
        <v>3</v>
      </c>
      <c r="B28" s="20" t="s">
        <v>23</v>
      </c>
      <c r="C28" s="7" t="s">
        <v>12</v>
      </c>
      <c r="D28" s="90">
        <f>'FEBRUARI 2023'!H27</f>
        <v>0</v>
      </c>
      <c r="E28" s="47">
        <v>8</v>
      </c>
      <c r="F28" s="47">
        <f t="shared" si="3"/>
        <v>8</v>
      </c>
      <c r="G28" s="47">
        <v>5</v>
      </c>
      <c r="H28" s="47">
        <f t="shared" si="4"/>
        <v>3</v>
      </c>
      <c r="I28" s="55">
        <v>9400</v>
      </c>
      <c r="J28" s="55">
        <f t="shared" si="5"/>
        <v>28200</v>
      </c>
    </row>
    <row r="29" spans="1:10" x14ac:dyDescent="0.25">
      <c r="A29" s="23">
        <v>4</v>
      </c>
      <c r="B29" s="20" t="s">
        <v>24</v>
      </c>
      <c r="C29" s="7" t="s">
        <v>12</v>
      </c>
      <c r="D29" s="90">
        <f>'FEBRUARI 2023'!H28</f>
        <v>5</v>
      </c>
      <c r="E29" s="47"/>
      <c r="F29" s="47">
        <f t="shared" si="3"/>
        <v>5</v>
      </c>
      <c r="G29" s="47"/>
      <c r="H29" s="47">
        <f t="shared" si="4"/>
        <v>5</v>
      </c>
      <c r="I29" s="55">
        <v>9400</v>
      </c>
      <c r="J29" s="55">
        <f t="shared" si="5"/>
        <v>47000</v>
      </c>
    </row>
    <row r="30" spans="1:10" x14ac:dyDescent="0.25">
      <c r="A30" s="18"/>
      <c r="B30" s="22"/>
      <c r="C30" s="38"/>
      <c r="D30" s="90">
        <f>'FEBRUARI 2023'!H29</f>
        <v>0</v>
      </c>
      <c r="E30" s="84"/>
      <c r="F30" s="47">
        <f t="shared" si="3"/>
        <v>0</v>
      </c>
      <c r="G30" s="84"/>
      <c r="H30" s="47">
        <f t="shared" si="4"/>
        <v>0</v>
      </c>
      <c r="I30" s="55"/>
      <c r="J30" s="55">
        <f t="shared" si="5"/>
        <v>0</v>
      </c>
    </row>
    <row r="31" spans="1:10" x14ac:dyDescent="0.25">
      <c r="A31" s="7">
        <v>5</v>
      </c>
      <c r="B31" s="20" t="s">
        <v>25</v>
      </c>
      <c r="C31" s="7" t="s">
        <v>12</v>
      </c>
      <c r="D31" s="90">
        <f>'FEBRUARI 2023'!H30</f>
        <v>5</v>
      </c>
      <c r="E31" s="47"/>
      <c r="F31" s="47">
        <f t="shared" si="3"/>
        <v>5</v>
      </c>
      <c r="G31" s="47"/>
      <c r="H31" s="47">
        <f t="shared" si="4"/>
        <v>5</v>
      </c>
      <c r="I31" s="55">
        <v>18500</v>
      </c>
      <c r="J31" s="55">
        <f t="shared" si="5"/>
        <v>92500</v>
      </c>
    </row>
    <row r="32" spans="1:10" x14ac:dyDescent="0.25">
      <c r="A32" s="23">
        <v>6</v>
      </c>
      <c r="B32" s="37" t="s">
        <v>26</v>
      </c>
      <c r="C32" s="23" t="s">
        <v>12</v>
      </c>
      <c r="D32" s="90">
        <f>'FEBRUARI 2023'!H31</f>
        <v>12</v>
      </c>
      <c r="E32" s="47"/>
      <c r="F32" s="47">
        <f t="shared" si="3"/>
        <v>12</v>
      </c>
      <c r="G32" s="47">
        <v>3</v>
      </c>
      <c r="H32" s="47">
        <f t="shared" si="4"/>
        <v>9</v>
      </c>
      <c r="I32" s="55">
        <v>18900</v>
      </c>
      <c r="J32" s="55">
        <f t="shared" si="5"/>
        <v>170100</v>
      </c>
    </row>
    <row r="33" spans="1:10" x14ac:dyDescent="0.25">
      <c r="A33" s="23">
        <v>7</v>
      </c>
      <c r="B33" s="27" t="s">
        <v>27</v>
      </c>
      <c r="C33" s="7" t="s">
        <v>12</v>
      </c>
      <c r="D33" s="90">
        <f>'FEBRUARI 2023'!H32</f>
        <v>8</v>
      </c>
      <c r="E33" s="47"/>
      <c r="F33" s="47">
        <f t="shared" si="3"/>
        <v>8</v>
      </c>
      <c r="G33" s="47">
        <v>2</v>
      </c>
      <c r="H33" s="47">
        <f t="shared" si="4"/>
        <v>6</v>
      </c>
      <c r="I33" s="55">
        <v>17500</v>
      </c>
      <c r="J33" s="55">
        <f t="shared" si="5"/>
        <v>105000</v>
      </c>
    </row>
    <row r="34" spans="1:10" x14ac:dyDescent="0.25">
      <c r="A34" s="23">
        <v>8</v>
      </c>
      <c r="B34" s="27" t="s">
        <v>28</v>
      </c>
      <c r="C34" s="7" t="s">
        <v>12</v>
      </c>
      <c r="D34" s="90">
        <f>'FEBRUARI 2023'!H33</f>
        <v>1</v>
      </c>
      <c r="E34" s="47"/>
      <c r="F34" s="47">
        <f t="shared" si="3"/>
        <v>1</v>
      </c>
      <c r="G34" s="47"/>
      <c r="H34" s="47">
        <f t="shared" si="4"/>
        <v>1</v>
      </c>
      <c r="I34" s="55">
        <v>18900</v>
      </c>
      <c r="J34" s="55">
        <f t="shared" si="5"/>
        <v>18900</v>
      </c>
    </row>
    <row r="35" spans="1:10" x14ac:dyDescent="0.25">
      <c r="A35" s="23">
        <v>9</v>
      </c>
      <c r="B35" s="27" t="s">
        <v>29</v>
      </c>
      <c r="C35" s="7" t="s">
        <v>12</v>
      </c>
      <c r="D35" s="90">
        <f>'FEBRUARI 2023'!H34</f>
        <v>12</v>
      </c>
      <c r="E35" s="47"/>
      <c r="F35" s="47">
        <f t="shared" si="3"/>
        <v>12</v>
      </c>
      <c r="G35" s="47">
        <v>8</v>
      </c>
      <c r="H35" s="47">
        <f t="shared" si="4"/>
        <v>4</v>
      </c>
      <c r="I35" s="55">
        <v>18900</v>
      </c>
      <c r="J35" s="55">
        <f t="shared" si="5"/>
        <v>75600</v>
      </c>
    </row>
    <row r="36" spans="1:10" x14ac:dyDescent="0.25">
      <c r="A36" s="23"/>
      <c r="B36" s="29"/>
      <c r="C36" s="7"/>
      <c r="D36" s="90">
        <f>'FEBRUARI 2023'!H35</f>
        <v>0</v>
      </c>
      <c r="E36" s="47"/>
      <c r="F36" s="47">
        <f t="shared" si="3"/>
        <v>0</v>
      </c>
      <c r="G36" s="47"/>
      <c r="H36" s="47">
        <f t="shared" si="4"/>
        <v>0</v>
      </c>
      <c r="I36" s="55"/>
      <c r="J36" s="55">
        <f t="shared" si="5"/>
        <v>0</v>
      </c>
    </row>
    <row r="37" spans="1:10" x14ac:dyDescent="0.25">
      <c r="A37" s="23">
        <v>10</v>
      </c>
      <c r="B37" s="20" t="s">
        <v>30</v>
      </c>
      <c r="C37" s="31" t="s">
        <v>12</v>
      </c>
      <c r="D37" s="90">
        <f>'FEBRUARI 2023'!H36</f>
        <v>2</v>
      </c>
      <c r="E37" s="47"/>
      <c r="F37" s="47">
        <f t="shared" si="3"/>
        <v>2</v>
      </c>
      <c r="G37" s="47">
        <v>1</v>
      </c>
      <c r="H37" s="47">
        <f t="shared" si="4"/>
        <v>1</v>
      </c>
      <c r="I37" s="55">
        <v>18500</v>
      </c>
      <c r="J37" s="55">
        <f t="shared" si="5"/>
        <v>18500</v>
      </c>
    </row>
    <row r="38" spans="1:10" x14ac:dyDescent="0.25">
      <c r="A38" s="23">
        <v>11</v>
      </c>
      <c r="B38" s="35" t="s">
        <v>31</v>
      </c>
      <c r="C38" s="30" t="s">
        <v>12</v>
      </c>
      <c r="D38" s="90">
        <f>'FEBRUARI 2023'!H37</f>
        <v>10</v>
      </c>
      <c r="E38" s="47"/>
      <c r="F38" s="47">
        <f t="shared" si="3"/>
        <v>10</v>
      </c>
      <c r="G38" s="47">
        <v>5</v>
      </c>
      <c r="H38" s="47">
        <f t="shared" si="4"/>
        <v>5</v>
      </c>
      <c r="I38" s="55">
        <v>18900</v>
      </c>
      <c r="J38" s="55">
        <f t="shared" si="5"/>
        <v>94500</v>
      </c>
    </row>
    <row r="39" spans="1:10" x14ac:dyDescent="0.25">
      <c r="A39" s="23">
        <v>12</v>
      </c>
      <c r="B39" s="35" t="s">
        <v>32</v>
      </c>
      <c r="C39" s="30" t="s">
        <v>12</v>
      </c>
      <c r="D39" s="90">
        <f>'FEBRUARI 2023'!H38</f>
        <v>0</v>
      </c>
      <c r="E39" s="47"/>
      <c r="F39" s="47">
        <f t="shared" si="3"/>
        <v>0</v>
      </c>
      <c r="G39" s="47"/>
      <c r="H39" s="47">
        <f t="shared" si="4"/>
        <v>0</v>
      </c>
      <c r="I39" s="55"/>
      <c r="J39" s="55">
        <f t="shared" si="5"/>
        <v>0</v>
      </c>
    </row>
    <row r="40" spans="1:10" x14ac:dyDescent="0.25">
      <c r="A40" s="23">
        <v>13</v>
      </c>
      <c r="B40" s="35" t="s">
        <v>33</v>
      </c>
      <c r="C40" s="30" t="s">
        <v>12</v>
      </c>
      <c r="D40" s="90">
        <f>'FEBRUARI 2023'!H39</f>
        <v>5</v>
      </c>
      <c r="E40" s="47">
        <v>38</v>
      </c>
      <c r="F40" s="47">
        <f t="shared" si="3"/>
        <v>43</v>
      </c>
      <c r="G40" s="47">
        <v>23</v>
      </c>
      <c r="H40" s="47">
        <f t="shared" si="4"/>
        <v>20</v>
      </c>
      <c r="I40" s="55">
        <v>18900</v>
      </c>
      <c r="J40" s="55">
        <f t="shared" si="5"/>
        <v>378000</v>
      </c>
    </row>
    <row r="41" spans="1:10" x14ac:dyDescent="0.25">
      <c r="A41" s="23">
        <v>14</v>
      </c>
      <c r="B41" s="37" t="s">
        <v>34</v>
      </c>
      <c r="C41" s="30" t="s">
        <v>12</v>
      </c>
      <c r="D41" s="90">
        <f>'FEBRUARI 2023'!H40</f>
        <v>0</v>
      </c>
      <c r="E41" s="47"/>
      <c r="F41" s="47">
        <f t="shared" si="3"/>
        <v>0</v>
      </c>
      <c r="G41" s="47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6"/>
      <c r="B42" s="37"/>
      <c r="C42" s="23"/>
      <c r="D42" s="90">
        <f>'FEBRUARI 2023'!H41</f>
        <v>0</v>
      </c>
      <c r="E42" s="83"/>
      <c r="F42" s="47">
        <f t="shared" si="3"/>
        <v>0</v>
      </c>
      <c r="G42" s="83"/>
      <c r="H42" s="47">
        <f t="shared" si="4"/>
        <v>0</v>
      </c>
      <c r="I42" s="55"/>
      <c r="J42" s="55">
        <f t="shared" si="5"/>
        <v>0</v>
      </c>
    </row>
    <row r="43" spans="1:10" x14ac:dyDescent="0.25">
      <c r="A43" s="23">
        <v>15</v>
      </c>
      <c r="B43" s="20" t="s">
        <v>35</v>
      </c>
      <c r="C43" s="7" t="s">
        <v>12</v>
      </c>
      <c r="D43" s="90">
        <f>'FEBRUARI 2023'!H42</f>
        <v>8</v>
      </c>
      <c r="E43" s="47">
        <v>10</v>
      </c>
      <c r="F43" s="47">
        <f t="shared" si="3"/>
        <v>18</v>
      </c>
      <c r="G43" s="47">
        <v>8</v>
      </c>
      <c r="H43" s="47">
        <f t="shared" si="4"/>
        <v>10</v>
      </c>
      <c r="I43" s="55">
        <v>44000</v>
      </c>
      <c r="J43" s="55">
        <f t="shared" si="5"/>
        <v>440000</v>
      </c>
    </row>
    <row r="44" spans="1:10" x14ac:dyDescent="0.25">
      <c r="A44" s="23"/>
      <c r="B44" s="37"/>
      <c r="C44" s="23"/>
      <c r="D44" s="90">
        <f>'FEBRUARI 2023'!H43</f>
        <v>0</v>
      </c>
      <c r="E44" s="83"/>
      <c r="F44" s="47">
        <f t="shared" si="3"/>
        <v>0</v>
      </c>
      <c r="G44" s="83"/>
      <c r="H44" s="47">
        <f t="shared" si="4"/>
        <v>0</v>
      </c>
      <c r="I44" s="55"/>
      <c r="J44" s="55">
        <f t="shared" si="5"/>
        <v>0</v>
      </c>
    </row>
    <row r="45" spans="1:10" x14ac:dyDescent="0.25">
      <c r="A45" s="23">
        <v>16</v>
      </c>
      <c r="B45" s="27" t="s">
        <v>36</v>
      </c>
      <c r="C45" s="7" t="s">
        <v>12</v>
      </c>
      <c r="D45" s="90">
        <f>'FEBRUARI 2023'!H44</f>
        <v>21</v>
      </c>
      <c r="E45" s="47">
        <v>30</v>
      </c>
      <c r="F45" s="47">
        <f t="shared" si="3"/>
        <v>51</v>
      </c>
      <c r="G45" s="47">
        <v>30</v>
      </c>
      <c r="H45" s="47">
        <f t="shared" si="4"/>
        <v>21</v>
      </c>
      <c r="I45" s="55">
        <v>13200</v>
      </c>
      <c r="J45" s="55">
        <f t="shared" si="5"/>
        <v>277200</v>
      </c>
    </row>
    <row r="46" spans="1:10" x14ac:dyDescent="0.25">
      <c r="A46" s="23">
        <v>17</v>
      </c>
      <c r="B46" s="28" t="s">
        <v>37</v>
      </c>
      <c r="C46" s="7" t="s">
        <v>12</v>
      </c>
      <c r="D46" s="90">
        <f>'FEBRUARI 2023'!H45</f>
        <v>36</v>
      </c>
      <c r="E46" s="47"/>
      <c r="F46" s="47">
        <f t="shared" si="3"/>
        <v>36</v>
      </c>
      <c r="G46" s="47">
        <v>10</v>
      </c>
      <c r="H46" s="47">
        <f t="shared" si="4"/>
        <v>26</v>
      </c>
      <c r="I46" s="55">
        <v>13200</v>
      </c>
      <c r="J46" s="55">
        <f t="shared" si="5"/>
        <v>343200</v>
      </c>
    </row>
    <row r="47" spans="1:10" x14ac:dyDescent="0.25">
      <c r="A47" s="23">
        <v>18</v>
      </c>
      <c r="B47" s="14" t="s">
        <v>38</v>
      </c>
      <c r="C47" s="30" t="s">
        <v>12</v>
      </c>
      <c r="D47" s="90">
        <f>'FEBRUARI 2023'!H46</f>
        <v>10</v>
      </c>
      <c r="E47" s="47"/>
      <c r="F47" s="47">
        <f t="shared" si="3"/>
        <v>10</v>
      </c>
      <c r="G47" s="47"/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>
        <v>19</v>
      </c>
      <c r="B48" s="20" t="s">
        <v>39</v>
      </c>
      <c r="C48" s="30" t="s">
        <v>12</v>
      </c>
      <c r="D48" s="90">
        <f>'FEBRUARI 2023'!H47</f>
        <v>25</v>
      </c>
      <c r="E48" s="47">
        <v>63</v>
      </c>
      <c r="F48" s="47">
        <f t="shared" si="3"/>
        <v>88</v>
      </c>
      <c r="G48" s="47">
        <v>45</v>
      </c>
      <c r="H48" s="47">
        <f t="shared" si="4"/>
        <v>43</v>
      </c>
      <c r="I48" s="55">
        <v>13200</v>
      </c>
      <c r="J48" s="55">
        <f t="shared" si="5"/>
        <v>567600</v>
      </c>
    </row>
    <row r="49" spans="1:10" x14ac:dyDescent="0.25">
      <c r="A49" s="23"/>
      <c r="B49" s="26"/>
      <c r="C49" s="20"/>
      <c r="D49" s="90">
        <f>'FEBRUARI 2023'!H48</f>
        <v>0</v>
      </c>
      <c r="E49" s="83"/>
      <c r="F49" s="47">
        <f t="shared" si="3"/>
        <v>0</v>
      </c>
      <c r="G49" s="83"/>
      <c r="H49" s="47">
        <f t="shared" si="4"/>
        <v>0</v>
      </c>
      <c r="I49" s="55"/>
      <c r="J49" s="55">
        <f t="shared" si="5"/>
        <v>0</v>
      </c>
    </row>
    <row r="50" spans="1:10" x14ac:dyDescent="0.25">
      <c r="A50" s="23">
        <v>20</v>
      </c>
      <c r="B50" s="20" t="s">
        <v>40</v>
      </c>
      <c r="C50" s="7" t="s">
        <v>12</v>
      </c>
      <c r="D50" s="90">
        <f>'FEBRUARI 2023'!H49</f>
        <v>15</v>
      </c>
      <c r="E50" s="47">
        <v>48</v>
      </c>
      <c r="F50" s="47">
        <f t="shared" si="3"/>
        <v>63</v>
      </c>
      <c r="G50" s="47">
        <v>48</v>
      </c>
      <c r="H50" s="47">
        <f t="shared" si="4"/>
        <v>15</v>
      </c>
      <c r="I50" s="55">
        <v>28900</v>
      </c>
      <c r="J50" s="55">
        <f t="shared" si="5"/>
        <v>433500</v>
      </c>
    </row>
    <row r="51" spans="1:10" x14ac:dyDescent="0.25">
      <c r="A51" s="23"/>
      <c r="B51" s="26"/>
      <c r="C51" s="20"/>
      <c r="D51" s="90">
        <f>'FEBRUARI 2023'!H50</f>
        <v>0</v>
      </c>
      <c r="E51" s="83"/>
      <c r="F51" s="47">
        <f t="shared" si="3"/>
        <v>0</v>
      </c>
      <c r="G51" s="83"/>
      <c r="H51" s="47">
        <f t="shared" si="4"/>
        <v>0</v>
      </c>
      <c r="I51" s="55"/>
      <c r="J51" s="55">
        <f t="shared" si="5"/>
        <v>0</v>
      </c>
    </row>
    <row r="52" spans="1:10" x14ac:dyDescent="0.25">
      <c r="A52" s="23">
        <v>21</v>
      </c>
      <c r="B52" s="27" t="s">
        <v>41</v>
      </c>
      <c r="C52" s="7" t="s">
        <v>12</v>
      </c>
      <c r="D52" s="90">
        <f>'FEBRUARI 2023'!H51</f>
        <v>28</v>
      </c>
      <c r="E52" s="47">
        <v>48</v>
      </c>
      <c r="F52" s="47">
        <f t="shared" si="3"/>
        <v>76</v>
      </c>
      <c r="G52" s="47">
        <v>55</v>
      </c>
      <c r="H52" s="47">
        <f t="shared" si="4"/>
        <v>21</v>
      </c>
      <c r="I52" s="55">
        <v>39000</v>
      </c>
      <c r="J52" s="55">
        <f t="shared" si="5"/>
        <v>819000</v>
      </c>
    </row>
    <row r="53" spans="1:10" x14ac:dyDescent="0.25">
      <c r="A53" s="23">
        <v>22</v>
      </c>
      <c r="B53" s="14" t="s">
        <v>42</v>
      </c>
      <c r="C53" s="30" t="s">
        <v>12</v>
      </c>
      <c r="D53" s="90">
        <f>'FEBRUARI 2023'!H52</f>
        <v>0</v>
      </c>
      <c r="E53" s="47"/>
      <c r="F53" s="47">
        <f t="shared" si="3"/>
        <v>0</v>
      </c>
      <c r="G53" s="47"/>
      <c r="H53" s="47">
        <f t="shared" si="4"/>
        <v>0</v>
      </c>
      <c r="I53" s="55">
        <v>37500</v>
      </c>
      <c r="J53" s="55">
        <f t="shared" si="5"/>
        <v>0</v>
      </c>
    </row>
    <row r="54" spans="1:10" x14ac:dyDescent="0.25">
      <c r="A54" s="23"/>
      <c r="B54" s="26"/>
      <c r="C54" s="26"/>
      <c r="D54" s="90">
        <f>'FEBRUARI 2023'!H53</f>
        <v>0</v>
      </c>
      <c r="E54" s="83"/>
      <c r="F54" s="47">
        <f t="shared" si="3"/>
        <v>0</v>
      </c>
      <c r="G54" s="83"/>
      <c r="H54" s="47">
        <f t="shared" si="4"/>
        <v>0</v>
      </c>
      <c r="I54" s="55"/>
      <c r="J54" s="55">
        <f t="shared" si="5"/>
        <v>0</v>
      </c>
    </row>
    <row r="55" spans="1:10" x14ac:dyDescent="0.25">
      <c r="A55" s="23">
        <v>23</v>
      </c>
      <c r="B55" s="14" t="s">
        <v>43</v>
      </c>
      <c r="C55" s="7" t="s">
        <v>12</v>
      </c>
      <c r="D55" s="90">
        <f>'FEBRUARI 2023'!H54</f>
        <v>11</v>
      </c>
      <c r="E55" s="47">
        <v>10</v>
      </c>
      <c r="F55" s="47">
        <f t="shared" si="3"/>
        <v>21</v>
      </c>
      <c r="G55" s="47">
        <v>14</v>
      </c>
      <c r="H55" s="47">
        <f t="shared" si="4"/>
        <v>7</v>
      </c>
      <c r="I55" s="55">
        <v>76000</v>
      </c>
      <c r="J55" s="55">
        <f t="shared" si="5"/>
        <v>532000</v>
      </c>
    </row>
    <row r="56" spans="1:10" x14ac:dyDescent="0.25">
      <c r="A56" s="23"/>
      <c r="B56" s="26"/>
      <c r="C56" s="26"/>
      <c r="D56" s="90">
        <f>'FEBRUARI 2023'!H55</f>
        <v>0</v>
      </c>
      <c r="E56" s="83"/>
      <c r="F56" s="47">
        <f t="shared" si="3"/>
        <v>0</v>
      </c>
      <c r="G56" s="83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24</v>
      </c>
      <c r="B57" s="32" t="s">
        <v>44</v>
      </c>
      <c r="C57" s="30" t="s">
        <v>12</v>
      </c>
      <c r="D57" s="90">
        <f>'FEBRUARI 2023'!H56</f>
        <v>0</v>
      </c>
      <c r="E57" s="47"/>
      <c r="F57" s="47">
        <f t="shared" si="3"/>
        <v>0</v>
      </c>
      <c r="G57" s="47"/>
      <c r="H57" s="47">
        <f t="shared" si="4"/>
        <v>0</v>
      </c>
      <c r="I57" s="55"/>
      <c r="J57" s="55">
        <f t="shared" si="5"/>
        <v>0</v>
      </c>
    </row>
    <row r="58" spans="1:10" x14ac:dyDescent="0.25">
      <c r="A58" s="23">
        <v>25</v>
      </c>
      <c r="B58" s="32" t="s">
        <v>45</v>
      </c>
      <c r="C58" s="30" t="s">
        <v>12</v>
      </c>
      <c r="D58" s="90">
        <f>'FEBRUARI 2023'!H57</f>
        <v>0</v>
      </c>
      <c r="E58" s="47"/>
      <c r="F58" s="47">
        <f t="shared" si="3"/>
        <v>0</v>
      </c>
      <c r="G58" s="47"/>
      <c r="H58" s="47">
        <f t="shared" si="4"/>
        <v>0</v>
      </c>
      <c r="I58" s="55">
        <v>120000</v>
      </c>
      <c r="J58" s="55">
        <f t="shared" si="5"/>
        <v>0</v>
      </c>
    </row>
    <row r="59" spans="1:10" x14ac:dyDescent="0.25">
      <c r="A59" s="23">
        <v>26</v>
      </c>
      <c r="B59" s="14" t="s">
        <v>46</v>
      </c>
      <c r="C59" s="30" t="s">
        <v>12</v>
      </c>
      <c r="D59" s="90">
        <f>'FEBRUARI 2023'!H58</f>
        <v>6</v>
      </c>
      <c r="E59" s="47"/>
      <c r="F59" s="47">
        <f t="shared" si="3"/>
        <v>6</v>
      </c>
      <c r="G59" s="47"/>
      <c r="H59" s="47">
        <f t="shared" si="4"/>
        <v>6</v>
      </c>
      <c r="I59" s="55">
        <v>115000</v>
      </c>
      <c r="J59" s="55">
        <f t="shared" si="5"/>
        <v>690000</v>
      </c>
    </row>
    <row r="60" spans="1:10" x14ac:dyDescent="0.25">
      <c r="A60" s="26"/>
      <c r="B60" s="26"/>
      <c r="C60" s="26"/>
      <c r="D60" s="90">
        <f>'FEBRUARI 2023'!H59</f>
        <v>0</v>
      </c>
      <c r="E60" s="83"/>
      <c r="F60" s="47">
        <f t="shared" si="3"/>
        <v>0</v>
      </c>
      <c r="G60" s="83"/>
      <c r="H60" s="47">
        <f t="shared" si="4"/>
        <v>0</v>
      </c>
      <c r="I60" s="55"/>
      <c r="J60" s="55">
        <f t="shared" si="5"/>
        <v>0</v>
      </c>
    </row>
    <row r="61" spans="1:10" x14ac:dyDescent="0.25">
      <c r="A61" s="23">
        <v>27</v>
      </c>
      <c r="B61" s="20" t="s">
        <v>47</v>
      </c>
      <c r="C61" s="30" t="s">
        <v>12</v>
      </c>
      <c r="D61" s="90">
        <f>'FEBRUARI 2023'!H60</f>
        <v>2</v>
      </c>
      <c r="E61" s="47"/>
      <c r="F61" s="47">
        <f t="shared" si="3"/>
        <v>2</v>
      </c>
      <c r="G61" s="47"/>
      <c r="H61" s="47">
        <f t="shared" si="4"/>
        <v>2</v>
      </c>
      <c r="I61" s="55">
        <v>175000</v>
      </c>
      <c r="J61" s="55">
        <f t="shared" si="5"/>
        <v>350000</v>
      </c>
    </row>
    <row r="62" spans="1:10" x14ac:dyDescent="0.25">
      <c r="A62" s="23"/>
      <c r="B62" s="20"/>
      <c r="C62" s="30"/>
      <c r="D62" s="90">
        <f>'FEBRUARI 2023'!H61</f>
        <v>0</v>
      </c>
      <c r="E62" s="47"/>
      <c r="F62" s="47">
        <f t="shared" si="3"/>
        <v>0</v>
      </c>
      <c r="G62" s="47"/>
      <c r="H62" s="47">
        <f t="shared" si="4"/>
        <v>0</v>
      </c>
      <c r="I62" s="55"/>
      <c r="J62" s="55">
        <f t="shared" si="5"/>
        <v>0</v>
      </c>
    </row>
    <row r="63" spans="1:10" x14ac:dyDescent="0.25">
      <c r="A63" s="23">
        <v>28</v>
      </c>
      <c r="B63" s="20" t="s">
        <v>48</v>
      </c>
      <c r="C63" s="7" t="s">
        <v>12</v>
      </c>
      <c r="D63" s="90">
        <f>'FEBRUARI 2023'!H62</f>
        <v>13</v>
      </c>
      <c r="E63" s="83">
        <v>20</v>
      </c>
      <c r="F63" s="47">
        <f t="shared" si="3"/>
        <v>33</v>
      </c>
      <c r="G63" s="83">
        <v>13</v>
      </c>
      <c r="H63" s="47">
        <f t="shared" si="4"/>
        <v>20</v>
      </c>
      <c r="I63" s="75">
        <v>55000</v>
      </c>
      <c r="J63" s="55">
        <f t="shared" si="5"/>
        <v>1100000</v>
      </c>
    </row>
    <row r="64" spans="1:10" x14ac:dyDescent="0.25">
      <c r="A64" s="23">
        <v>29</v>
      </c>
      <c r="B64" s="20" t="s">
        <v>49</v>
      </c>
      <c r="C64" s="7" t="s">
        <v>12</v>
      </c>
      <c r="D64" s="90">
        <f>'FEBRUARI 2023'!H63</f>
        <v>8</v>
      </c>
      <c r="E64" s="47"/>
      <c r="F64" s="47">
        <f t="shared" si="3"/>
        <v>8</v>
      </c>
      <c r="G64" s="47"/>
      <c r="H64" s="47">
        <f t="shared" si="4"/>
        <v>8</v>
      </c>
      <c r="I64" s="55">
        <v>55000</v>
      </c>
      <c r="J64" s="55">
        <f t="shared" si="5"/>
        <v>440000</v>
      </c>
    </row>
    <row r="65" spans="1:10" x14ac:dyDescent="0.25">
      <c r="A65" s="23"/>
      <c r="B65" s="20"/>
      <c r="C65" s="30"/>
      <c r="D65" s="90">
        <f>'FEBRUARI 2023'!H64</f>
        <v>0</v>
      </c>
      <c r="E65" s="47"/>
      <c r="F65" s="47">
        <f t="shared" si="3"/>
        <v>0</v>
      </c>
      <c r="G65" s="47"/>
      <c r="H65" s="47">
        <f t="shared" si="4"/>
        <v>0</v>
      </c>
      <c r="I65" s="55"/>
      <c r="J65" s="55">
        <f t="shared" si="5"/>
        <v>0</v>
      </c>
    </row>
    <row r="66" spans="1:10" x14ac:dyDescent="0.25">
      <c r="A66" s="23">
        <v>30</v>
      </c>
      <c r="B66" s="20" t="s">
        <v>50</v>
      </c>
      <c r="C66" s="30" t="s">
        <v>12</v>
      </c>
      <c r="D66" s="90">
        <f>'FEBRUARI 2023'!H65</f>
        <v>10</v>
      </c>
      <c r="E66" s="47">
        <v>40</v>
      </c>
      <c r="F66" s="47">
        <f t="shared" si="3"/>
        <v>50</v>
      </c>
      <c r="G66" s="47">
        <v>20</v>
      </c>
      <c r="H66" s="47">
        <f t="shared" si="4"/>
        <v>30</v>
      </c>
      <c r="I66" s="55">
        <v>25000</v>
      </c>
      <c r="J66" s="55">
        <f t="shared" si="5"/>
        <v>750000</v>
      </c>
    </row>
    <row r="67" spans="1:10" x14ac:dyDescent="0.25">
      <c r="A67" s="23"/>
      <c r="B67" s="20"/>
      <c r="C67" s="30"/>
      <c r="D67" s="90">
        <f>'FEBRUARI 2023'!H66</f>
        <v>0</v>
      </c>
      <c r="E67" s="83"/>
      <c r="F67" s="47">
        <f t="shared" si="3"/>
        <v>0</v>
      </c>
      <c r="G67" s="83"/>
      <c r="H67" s="47">
        <f t="shared" si="4"/>
        <v>0</v>
      </c>
      <c r="I67" s="55"/>
      <c r="J67" s="55">
        <f t="shared" si="5"/>
        <v>0</v>
      </c>
    </row>
    <row r="68" spans="1:10" x14ac:dyDescent="0.25">
      <c r="A68" s="23">
        <v>31</v>
      </c>
      <c r="B68" s="20" t="s">
        <v>51</v>
      </c>
      <c r="C68" s="7" t="s">
        <v>12</v>
      </c>
      <c r="D68" s="90">
        <f>'FEBRUARI 2023'!H67</f>
        <v>14</v>
      </c>
      <c r="E68" s="47">
        <v>20</v>
      </c>
      <c r="F68" s="47">
        <f t="shared" si="3"/>
        <v>34</v>
      </c>
      <c r="G68" s="47">
        <v>19</v>
      </c>
      <c r="H68" s="47">
        <f t="shared" si="4"/>
        <v>15</v>
      </c>
      <c r="I68" s="55">
        <v>43000</v>
      </c>
      <c r="J68" s="55">
        <f t="shared" si="5"/>
        <v>645000</v>
      </c>
    </row>
    <row r="69" spans="1:10" x14ac:dyDescent="0.25">
      <c r="A69" s="23">
        <v>32</v>
      </c>
      <c r="B69" s="20" t="s">
        <v>230</v>
      </c>
      <c r="C69" s="30" t="s">
        <v>12</v>
      </c>
      <c r="D69" s="90">
        <f>'FEBRUARI 2023'!H68</f>
        <v>10</v>
      </c>
      <c r="E69" s="83"/>
      <c r="F69" s="47">
        <f t="shared" si="3"/>
        <v>10</v>
      </c>
      <c r="G69" s="83"/>
      <c r="H69" s="47">
        <f t="shared" si="4"/>
        <v>10</v>
      </c>
      <c r="I69" s="55">
        <v>43000</v>
      </c>
      <c r="J69" s="55">
        <f t="shared" si="5"/>
        <v>430000</v>
      </c>
    </row>
    <row r="70" spans="1:10" x14ac:dyDescent="0.25">
      <c r="A70" s="23">
        <v>33</v>
      </c>
      <c r="B70" s="15" t="s">
        <v>52</v>
      </c>
      <c r="C70" s="44" t="s">
        <v>12</v>
      </c>
      <c r="D70" s="90">
        <f>'FEBRUARI 2023'!H69</f>
        <v>13</v>
      </c>
      <c r="E70" s="47">
        <v>59</v>
      </c>
      <c r="F70" s="47">
        <f t="shared" si="3"/>
        <v>72</v>
      </c>
      <c r="G70" s="47">
        <v>40</v>
      </c>
      <c r="H70" s="47">
        <f t="shared" si="4"/>
        <v>32</v>
      </c>
      <c r="I70" s="55">
        <v>63000</v>
      </c>
      <c r="J70" s="55">
        <f t="shared" si="5"/>
        <v>2016000</v>
      </c>
    </row>
    <row r="71" spans="1:10" x14ac:dyDescent="0.25">
      <c r="A71" s="10">
        <v>34</v>
      </c>
      <c r="B71" s="71" t="s">
        <v>53</v>
      </c>
      <c r="C71" s="72" t="s">
        <v>12</v>
      </c>
      <c r="D71" s="108">
        <f>'FEBRUARI 2023'!H70</f>
        <v>8</v>
      </c>
      <c r="E71" s="81"/>
      <c r="F71" s="81">
        <f t="shared" si="3"/>
        <v>8</v>
      </c>
      <c r="G71" s="81"/>
      <c r="H71" s="81">
        <f t="shared" si="4"/>
        <v>8</v>
      </c>
      <c r="I71" s="50">
        <v>59500</v>
      </c>
      <c r="J71" s="50">
        <f t="shared" si="5"/>
        <v>476000</v>
      </c>
    </row>
    <row r="72" spans="1:10" x14ac:dyDescent="0.25">
      <c r="A72" s="54">
        <v>35</v>
      </c>
      <c r="B72" s="67" t="s">
        <v>54</v>
      </c>
      <c r="C72" s="69" t="s">
        <v>12</v>
      </c>
      <c r="D72" s="110">
        <v>30</v>
      </c>
      <c r="E72" s="82">
        <v>109</v>
      </c>
      <c r="F72" s="82">
        <f>D72+E72</f>
        <v>139</v>
      </c>
      <c r="G72" s="82">
        <v>70</v>
      </c>
      <c r="H72" s="82">
        <f>F72-G72</f>
        <v>69</v>
      </c>
      <c r="I72" s="51">
        <v>89000</v>
      </c>
      <c r="J72" s="51">
        <f>H72*I72</f>
        <v>6141000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31</v>
      </c>
      <c r="E73" s="47">
        <v>44</v>
      </c>
      <c r="F73" s="47">
        <f t="shared" ref="F73:F133" si="6">D73+E73</f>
        <v>75</v>
      </c>
      <c r="G73" s="47">
        <v>60</v>
      </c>
      <c r="H73" s="47">
        <f t="shared" ref="H73:H133" si="7">F73-G73</f>
        <v>15</v>
      </c>
      <c r="I73" s="55">
        <v>89000</v>
      </c>
      <c r="J73" s="55">
        <f t="shared" ref="J73:J81" si="8">H73*I73</f>
        <v>1335000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90"/>
      <c r="E75" s="83"/>
      <c r="F75" s="47"/>
      <c r="G75" s="83"/>
      <c r="H75" s="47"/>
      <c r="I75" s="55"/>
      <c r="J75" s="55"/>
    </row>
    <row r="76" spans="1:10" x14ac:dyDescent="0.25">
      <c r="A76" s="23">
        <v>38</v>
      </c>
      <c r="B76" s="20" t="s">
        <v>57</v>
      </c>
      <c r="C76" s="7" t="s">
        <v>17</v>
      </c>
      <c r="D76" s="90">
        <v>2000</v>
      </c>
      <c r="E76" s="47">
        <v>3000</v>
      </c>
      <c r="F76" s="47">
        <f t="shared" si="6"/>
        <v>5000</v>
      </c>
      <c r="G76" s="47">
        <v>4000</v>
      </c>
      <c r="H76" s="47">
        <f t="shared" si="7"/>
        <v>1000</v>
      </c>
      <c r="I76" s="55">
        <v>190</v>
      </c>
      <c r="J76" s="55">
        <f t="shared" si="8"/>
        <v>190000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f>'FEBRUARI 2023'!H78</f>
        <v>3000</v>
      </c>
      <c r="E78" s="47">
        <v>12000</v>
      </c>
      <c r="F78" s="47">
        <f t="shared" si="6"/>
        <v>15000</v>
      </c>
      <c r="G78" s="47">
        <v>9000</v>
      </c>
      <c r="H78" s="47">
        <f t="shared" si="7"/>
        <v>6000</v>
      </c>
      <c r="I78" s="55">
        <v>385</v>
      </c>
      <c r="J78" s="55">
        <f t="shared" si="8"/>
        <v>2310000</v>
      </c>
    </row>
    <row r="79" spans="1:10" x14ac:dyDescent="0.25">
      <c r="A79" s="7">
        <v>40</v>
      </c>
      <c r="B79" s="14" t="s">
        <v>58</v>
      </c>
      <c r="C79" s="7" t="s">
        <v>17</v>
      </c>
      <c r="D79" s="90">
        <f>'FEBRUARI 2023'!H79</f>
        <v>0</v>
      </c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f>'FEBRUARI 2023'!H80</f>
        <v>500</v>
      </c>
      <c r="E80" s="137">
        <v>2000</v>
      </c>
      <c r="F80" s="47">
        <f t="shared" si="6"/>
        <v>2500</v>
      </c>
      <c r="G80" s="47">
        <v>2500</v>
      </c>
      <c r="H80" s="47">
        <f t="shared" si="7"/>
        <v>0</v>
      </c>
      <c r="I80" s="55">
        <v>385</v>
      </c>
      <c r="J80" s="55">
        <f t="shared" si="8"/>
        <v>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f>'FEBRUARI 2023'!H81</f>
        <v>0</v>
      </c>
      <c r="E81" s="137">
        <v>500</v>
      </c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90">
        <f>'FEBRUARI 2023'!H82</f>
        <v>500</v>
      </c>
      <c r="E82" s="23">
        <v>2000</v>
      </c>
      <c r="F82" s="47">
        <f t="shared" si="6"/>
        <v>2500</v>
      </c>
      <c r="G82" s="23">
        <v>2000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0">
        <f>'FEBRUARI 2023'!H83</f>
        <v>0</v>
      </c>
      <c r="E83" s="7">
        <v>7000</v>
      </c>
      <c r="F83" s="47">
        <f t="shared" si="6"/>
        <v>7000</v>
      </c>
      <c r="G83" s="7">
        <v>6000</v>
      </c>
      <c r="H83" s="47">
        <f t="shared" si="7"/>
        <v>1000</v>
      </c>
      <c r="I83" s="55">
        <v>385</v>
      </c>
      <c r="J83" s="55">
        <f t="shared" ref="J83:J132" si="9">H83*I83</f>
        <v>385000</v>
      </c>
    </row>
    <row r="84" spans="1:10" x14ac:dyDescent="0.25">
      <c r="A84" s="23">
        <v>45</v>
      </c>
      <c r="B84" s="20" t="s">
        <v>63</v>
      </c>
      <c r="C84" s="7" t="s">
        <v>17</v>
      </c>
      <c r="D84" s="90">
        <f>'FEBRUARI 2023'!H84</f>
        <v>0</v>
      </c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0">
        <f>'FEBRUARI 2023'!H85</f>
        <v>0</v>
      </c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0">
        <f>'FEBRUARI 2023'!H86</f>
        <v>0</v>
      </c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0">
        <f>'FEBRUARI 2023'!H87</f>
        <v>500</v>
      </c>
      <c r="E87" s="7"/>
      <c r="F87" s="47">
        <f t="shared" si="6"/>
        <v>500</v>
      </c>
      <c r="G87" s="7"/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0">
        <f>'FEBRUARI 2023'!H88</f>
        <v>1000</v>
      </c>
      <c r="E88" s="7"/>
      <c r="F88" s="47">
        <f t="shared" si="6"/>
        <v>1000</v>
      </c>
      <c r="G88" s="7"/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0">
        <f>'FEBRUARI 2023'!H89</f>
        <v>500</v>
      </c>
      <c r="E89" s="7"/>
      <c r="F89" s="47">
        <f t="shared" si="6"/>
        <v>500</v>
      </c>
      <c r="G89" s="7"/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0">
        <f>'FEBRUARI 2023'!H90</f>
        <v>0</v>
      </c>
      <c r="E90" s="7">
        <v>1000</v>
      </c>
      <c r="F90" s="47">
        <f t="shared" si="6"/>
        <v>1000</v>
      </c>
      <c r="G90" s="7">
        <v>500</v>
      </c>
      <c r="H90" s="47">
        <f t="shared" si="7"/>
        <v>500</v>
      </c>
      <c r="I90" s="55">
        <v>385</v>
      </c>
      <c r="J90" s="55">
        <f t="shared" si="9"/>
        <v>192500</v>
      </c>
    </row>
    <row r="91" spans="1:10" x14ac:dyDescent="0.25">
      <c r="A91" s="7">
        <v>51</v>
      </c>
      <c r="B91" s="21" t="s">
        <v>69</v>
      </c>
      <c r="C91" s="7" t="s">
        <v>17</v>
      </c>
      <c r="D91" s="90">
        <f>'FEBRUARI 2023'!H91</f>
        <v>500</v>
      </c>
      <c r="E91" s="7">
        <v>3000</v>
      </c>
      <c r="F91" s="47">
        <f t="shared" si="6"/>
        <v>3500</v>
      </c>
      <c r="G91" s="7">
        <v>3000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0">
        <f>'FEBRUARI 2023'!H92</f>
        <v>1000</v>
      </c>
      <c r="E92" s="7">
        <v>1500</v>
      </c>
      <c r="F92" s="47">
        <f t="shared" si="6"/>
        <v>2500</v>
      </c>
      <c r="G92" s="7">
        <v>2000</v>
      </c>
      <c r="H92" s="47">
        <f t="shared" si="7"/>
        <v>500</v>
      </c>
      <c r="I92" s="55">
        <v>385</v>
      </c>
      <c r="J92" s="55">
        <f t="shared" si="9"/>
        <v>192500</v>
      </c>
    </row>
    <row r="93" spans="1:10" x14ac:dyDescent="0.25">
      <c r="A93" s="7">
        <v>53</v>
      </c>
      <c r="B93" s="21" t="s">
        <v>71</v>
      </c>
      <c r="C93" s="7" t="s">
        <v>17</v>
      </c>
      <c r="D93" s="90">
        <f>'FEBRUARI 2023'!H93</f>
        <v>1000</v>
      </c>
      <c r="E93" s="7">
        <v>3000</v>
      </c>
      <c r="F93" s="47">
        <f t="shared" si="6"/>
        <v>4000</v>
      </c>
      <c r="G93" s="7">
        <v>3500</v>
      </c>
      <c r="H93" s="47">
        <f t="shared" si="7"/>
        <v>500</v>
      </c>
      <c r="I93" s="55">
        <v>385</v>
      </c>
      <c r="J93" s="55">
        <f t="shared" si="9"/>
        <v>192500</v>
      </c>
    </row>
    <row r="94" spans="1:10" x14ac:dyDescent="0.25">
      <c r="A94" s="7">
        <v>54</v>
      </c>
      <c r="B94" s="21" t="s">
        <v>72</v>
      </c>
      <c r="C94" s="7" t="s">
        <v>17</v>
      </c>
      <c r="D94" s="90">
        <f>'FEBRUARI 2023'!H94</f>
        <v>0</v>
      </c>
      <c r="E94" s="7">
        <v>3500</v>
      </c>
      <c r="F94" s="47">
        <f t="shared" si="6"/>
        <v>3500</v>
      </c>
      <c r="G94" s="7">
        <v>3000</v>
      </c>
      <c r="H94" s="47">
        <f t="shared" si="7"/>
        <v>500</v>
      </c>
      <c r="I94" s="55">
        <v>385</v>
      </c>
      <c r="J94" s="55">
        <f t="shared" si="9"/>
        <v>192500</v>
      </c>
    </row>
    <row r="95" spans="1:10" x14ac:dyDescent="0.25">
      <c r="A95" s="7">
        <v>55</v>
      </c>
      <c r="B95" s="21" t="s">
        <v>73</v>
      </c>
      <c r="C95" s="7" t="s">
        <v>17</v>
      </c>
      <c r="D95" s="90">
        <f>'FEBRUARI 2023'!H95</f>
        <v>0</v>
      </c>
      <c r="E95" s="7">
        <v>25000</v>
      </c>
      <c r="F95" s="47">
        <f t="shared" si="6"/>
        <v>25000</v>
      </c>
      <c r="G95" s="7">
        <v>21000</v>
      </c>
      <c r="H95" s="47">
        <f t="shared" si="7"/>
        <v>4000</v>
      </c>
      <c r="I95" s="55">
        <v>385</v>
      </c>
      <c r="J95" s="55">
        <f t="shared" si="9"/>
        <v>1540000</v>
      </c>
    </row>
    <row r="96" spans="1:10" x14ac:dyDescent="0.25">
      <c r="A96" s="7">
        <v>56</v>
      </c>
      <c r="B96" s="14" t="s">
        <v>74</v>
      </c>
      <c r="C96" s="7" t="s">
        <v>17</v>
      </c>
      <c r="D96" s="90">
        <f>'FEBRUARI 2023'!H96</f>
        <v>1500</v>
      </c>
      <c r="E96" s="7"/>
      <c r="F96" s="47">
        <f t="shared" si="6"/>
        <v>1500</v>
      </c>
      <c r="G96" s="7">
        <v>1000</v>
      </c>
      <c r="H96" s="47">
        <f t="shared" si="7"/>
        <v>500</v>
      </c>
      <c r="I96" s="55">
        <v>385</v>
      </c>
      <c r="J96" s="55">
        <f t="shared" si="9"/>
        <v>192500</v>
      </c>
    </row>
    <row r="97" spans="1:10" x14ac:dyDescent="0.25">
      <c r="A97" s="7">
        <v>57</v>
      </c>
      <c r="B97" s="21" t="s">
        <v>75</v>
      </c>
      <c r="C97" s="30" t="s">
        <v>17</v>
      </c>
      <c r="D97" s="90">
        <f>'FEBRUARI 2023'!H97</f>
        <v>1000</v>
      </c>
      <c r="E97" s="7">
        <v>3500</v>
      </c>
      <c r="F97" s="47">
        <f t="shared" si="6"/>
        <v>4500</v>
      </c>
      <c r="G97" s="7">
        <v>4000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0">
        <f>'FEBRUARI 2023'!H98</f>
        <v>1000</v>
      </c>
      <c r="E98" s="7">
        <v>2500</v>
      </c>
      <c r="F98" s="47">
        <f t="shared" si="6"/>
        <v>3500</v>
      </c>
      <c r="G98" s="7">
        <v>3000</v>
      </c>
      <c r="H98" s="47">
        <f t="shared" si="7"/>
        <v>500</v>
      </c>
      <c r="I98" s="55">
        <v>385</v>
      </c>
      <c r="J98" s="55">
        <f t="shared" si="9"/>
        <v>192500</v>
      </c>
    </row>
    <row r="99" spans="1:10" x14ac:dyDescent="0.25">
      <c r="A99" s="7">
        <v>59</v>
      </c>
      <c r="B99" s="14" t="s">
        <v>77</v>
      </c>
      <c r="C99" s="30" t="s">
        <v>17</v>
      </c>
      <c r="D99" s="90">
        <f>'FEBRUARI 2023'!H99</f>
        <v>1000</v>
      </c>
      <c r="E99" s="7">
        <v>2500</v>
      </c>
      <c r="F99" s="47">
        <f t="shared" si="6"/>
        <v>3500</v>
      </c>
      <c r="G99" s="7">
        <v>3000</v>
      </c>
      <c r="H99" s="47">
        <f t="shared" si="7"/>
        <v>500</v>
      </c>
      <c r="I99" s="55">
        <v>385</v>
      </c>
      <c r="J99" s="55">
        <f t="shared" si="9"/>
        <v>192500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0">
        <f>'FEBRUARI 2023'!H100</f>
        <v>500</v>
      </c>
      <c r="E100" s="7">
        <v>4000</v>
      </c>
      <c r="F100" s="47">
        <f t="shared" si="6"/>
        <v>4500</v>
      </c>
      <c r="G100" s="7">
        <v>4500</v>
      </c>
      <c r="H100" s="47">
        <f t="shared" si="7"/>
        <v>0</v>
      </c>
      <c r="I100" s="55">
        <v>385</v>
      </c>
      <c r="J100" s="55">
        <f t="shared" si="9"/>
        <v>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0">
        <f>'FEBRUARI 2023'!H101</f>
        <v>0</v>
      </c>
      <c r="E101" s="7">
        <v>500</v>
      </c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0">
        <f>'FEBRUARI 2023'!H102</f>
        <v>1000</v>
      </c>
      <c r="E102" s="7">
        <v>2500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0">
        <f>'FEBRUARI 2023'!H103</f>
        <v>1000</v>
      </c>
      <c r="E103" s="7">
        <v>2500</v>
      </c>
      <c r="F103" s="47">
        <f t="shared" si="6"/>
        <v>3500</v>
      </c>
      <c r="G103" s="7">
        <v>3000</v>
      </c>
      <c r="H103" s="47">
        <f t="shared" si="7"/>
        <v>500</v>
      </c>
      <c r="I103" s="55">
        <v>385</v>
      </c>
      <c r="J103" s="55">
        <f t="shared" si="9"/>
        <v>192500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0">
        <f>'FEBRUARI 2023'!H104</f>
        <v>500</v>
      </c>
      <c r="E104" s="7">
        <v>1000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0">
        <f>'FEBRUARI 2023'!H105</f>
        <v>500</v>
      </c>
      <c r="E105" s="7">
        <v>3000</v>
      </c>
      <c r="F105" s="47">
        <f t="shared" si="6"/>
        <v>3500</v>
      </c>
      <c r="G105" s="7">
        <v>3000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0">
        <f>'FEBRUARI 2023'!H106</f>
        <v>1000</v>
      </c>
      <c r="E106" s="7">
        <v>2500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0">
        <f>'FEBRUARI 2023'!H107</f>
        <v>1000</v>
      </c>
      <c r="E107" s="7">
        <v>3000</v>
      </c>
      <c r="F107" s="47">
        <f t="shared" si="6"/>
        <v>4000</v>
      </c>
      <c r="G107" s="7">
        <v>3000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0">
        <f>'FEBRUARI 2023'!H108</f>
        <v>500</v>
      </c>
      <c r="E108" s="7">
        <v>3000</v>
      </c>
      <c r="F108" s="47">
        <f t="shared" si="6"/>
        <v>3500</v>
      </c>
      <c r="G108" s="7">
        <v>3000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0">
        <f>'FEBRUARI 2023'!H109</f>
        <v>1000</v>
      </c>
      <c r="E109" s="7">
        <v>2500</v>
      </c>
      <c r="F109" s="47">
        <f t="shared" si="6"/>
        <v>3500</v>
      </c>
      <c r="G109" s="7">
        <v>3000</v>
      </c>
      <c r="H109" s="47">
        <f t="shared" si="7"/>
        <v>500</v>
      </c>
      <c r="I109" s="55">
        <v>385</v>
      </c>
      <c r="J109" s="55">
        <f t="shared" si="9"/>
        <v>192500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0">
        <f>'FEBRUARI 2023'!H110</f>
        <v>500</v>
      </c>
      <c r="E110" s="7">
        <v>500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0">
        <f>'FEBRUARI 2023'!H111</f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0">
        <f>'FEBRUARI 2023'!H112</f>
        <v>500</v>
      </c>
      <c r="E112" s="7">
        <v>1000</v>
      </c>
      <c r="F112" s="47">
        <f t="shared" si="6"/>
        <v>1500</v>
      </c>
      <c r="G112" s="7">
        <v>1500</v>
      </c>
      <c r="H112" s="47">
        <f t="shared" si="7"/>
        <v>0</v>
      </c>
      <c r="I112" s="55">
        <v>385</v>
      </c>
      <c r="J112" s="55">
        <f t="shared" si="9"/>
        <v>0</v>
      </c>
    </row>
    <row r="113" spans="1:10" x14ac:dyDescent="0.25">
      <c r="A113" s="7">
        <v>73</v>
      </c>
      <c r="B113" s="14" t="s">
        <v>91</v>
      </c>
      <c r="C113" s="7" t="s">
        <v>17</v>
      </c>
      <c r="D113" s="90">
        <f>'FEBRUARI 2023'!H113</f>
        <v>1000</v>
      </c>
      <c r="E113" s="7">
        <v>500</v>
      </c>
      <c r="F113" s="47">
        <f t="shared" si="6"/>
        <v>1500</v>
      </c>
      <c r="G113" s="7">
        <v>1000</v>
      </c>
      <c r="H113" s="47">
        <f t="shared" si="7"/>
        <v>500</v>
      </c>
      <c r="I113" s="55">
        <v>385</v>
      </c>
      <c r="J113" s="55">
        <f t="shared" si="9"/>
        <v>192500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0">
        <f>'FEBRUARI 2023'!H114</f>
        <v>1000</v>
      </c>
      <c r="E114" s="7">
        <v>1000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0">
        <f>'FEBRUARI 2023'!H115</f>
        <v>1000</v>
      </c>
      <c r="E115" s="7"/>
      <c r="F115" s="47">
        <f t="shared" si="6"/>
        <v>1000</v>
      </c>
      <c r="G115" s="7">
        <v>500</v>
      </c>
      <c r="H115" s="47">
        <f t="shared" si="7"/>
        <v>500</v>
      </c>
      <c r="I115" s="55">
        <v>385</v>
      </c>
      <c r="J115" s="55">
        <f t="shared" si="9"/>
        <v>192500</v>
      </c>
    </row>
    <row r="116" spans="1:10" x14ac:dyDescent="0.25">
      <c r="A116" s="7"/>
      <c r="B116" s="14"/>
      <c r="C116" s="7"/>
      <c r="D116" s="90">
        <f>'FEBRUARI 2023'!H116</f>
        <v>0</v>
      </c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0">
        <f>'FEBRUARI 2023'!H117</f>
        <v>0</v>
      </c>
      <c r="E117" s="7">
        <v>500</v>
      </c>
      <c r="F117" s="47">
        <f t="shared" si="6"/>
        <v>500</v>
      </c>
      <c r="G117" s="7">
        <v>500</v>
      </c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0">
        <f>'FEBRUARI 2023'!H118</f>
        <v>0</v>
      </c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0">
        <f>'FEBRUARI 2023'!H119</f>
        <v>500</v>
      </c>
      <c r="E119" s="7">
        <v>500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0">
        <f>'FEBRUARI 2023'!H120</f>
        <v>0</v>
      </c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0">
        <f>'FEBRUARI 2023'!H121</f>
        <v>0</v>
      </c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0">
        <f>'FEBRUARI 2023'!H122</f>
        <v>500</v>
      </c>
      <c r="E122" s="7"/>
      <c r="F122" s="47">
        <f t="shared" si="6"/>
        <v>500</v>
      </c>
      <c r="G122" s="7"/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90">
        <f>'FEBRUARI 2023'!H123</f>
        <v>0</v>
      </c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0">
        <f>'FEBRUARI 2023'!H124</f>
        <v>0</v>
      </c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0">
        <f>'FEBRUARI 2023'!H125</f>
        <v>0</v>
      </c>
      <c r="E125" s="7">
        <v>500</v>
      </c>
      <c r="F125" s="47">
        <f t="shared" si="6"/>
        <v>500</v>
      </c>
      <c r="G125" s="7">
        <v>500</v>
      </c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0">
        <f>'FEBRUARI 2023'!H126</f>
        <v>0</v>
      </c>
      <c r="E126" s="7">
        <v>500</v>
      </c>
      <c r="F126" s="47">
        <f t="shared" si="6"/>
        <v>500</v>
      </c>
      <c r="G126" s="7">
        <v>500</v>
      </c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0">
        <f>'FEBRUARI 2023'!H127</f>
        <v>0</v>
      </c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0">
        <f>'FEBRUARI 2023'!H128</f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0">
        <f>'FEBRUARI 2023'!H129</f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0">
        <f>'FEBRUARI 2023'!H130</f>
        <v>1000</v>
      </c>
      <c r="E130" s="7"/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0">
        <f>'FEBRUARI 2023'!H131</f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08">
        <f>'FEBRUARI 2023'!H132</f>
        <v>0</v>
      </c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54">
        <v>91</v>
      </c>
      <c r="B133" s="67" t="s">
        <v>108</v>
      </c>
      <c r="C133" s="54" t="s">
        <v>17</v>
      </c>
      <c r="D133" s="110">
        <f>'FEBRUARI 2023'!H133</f>
        <v>0</v>
      </c>
      <c r="E133" s="54">
        <v>1000</v>
      </c>
      <c r="F133" s="142">
        <f t="shared" si="6"/>
        <v>1000</v>
      </c>
      <c r="G133" s="4">
        <v>500</v>
      </c>
      <c r="H133" s="142">
        <f t="shared" si="7"/>
        <v>500</v>
      </c>
      <c r="I133" s="51">
        <v>385</v>
      </c>
      <c r="J133" s="51">
        <f>H133*I133</f>
        <v>192500</v>
      </c>
    </row>
    <row r="134" spans="1:10" x14ac:dyDescent="0.25">
      <c r="A134" s="7">
        <v>92</v>
      </c>
      <c r="B134" s="14" t="s">
        <v>109</v>
      </c>
      <c r="C134" s="7" t="s">
        <v>17</v>
      </c>
      <c r="D134" s="90">
        <v>500</v>
      </c>
      <c r="E134" s="7"/>
      <c r="F134" s="126">
        <f t="shared" ref="F134:F197" si="10">D134+E134</f>
        <v>500</v>
      </c>
      <c r="G134" s="7">
        <v>500</v>
      </c>
      <c r="H134" s="126">
        <f t="shared" ref="H134:H197" si="11">F134-G134</f>
        <v>0</v>
      </c>
      <c r="I134" s="55">
        <v>385</v>
      </c>
      <c r="J134" s="55">
        <f>H134*I134</f>
        <v>0</v>
      </c>
    </row>
    <row r="135" spans="1:10" x14ac:dyDescent="0.25">
      <c r="A135" s="7">
        <v>93</v>
      </c>
      <c r="B135" s="14" t="s">
        <v>110</v>
      </c>
      <c r="C135" s="7" t="s">
        <v>17</v>
      </c>
      <c r="D135" s="90">
        <f>'FEBRUARI 2023'!H135</f>
        <v>0</v>
      </c>
      <c r="E135" s="7"/>
      <c r="F135" s="126">
        <f t="shared" si="10"/>
        <v>0</v>
      </c>
      <c r="G135" s="7"/>
      <c r="H135" s="126">
        <f t="shared" si="11"/>
        <v>0</v>
      </c>
      <c r="I135" s="55">
        <v>365</v>
      </c>
      <c r="J135" s="55">
        <f t="shared" ref="J135:J184" si="12">H135*I135</f>
        <v>0</v>
      </c>
    </row>
    <row r="136" spans="1:10" x14ac:dyDescent="0.25">
      <c r="A136" s="7">
        <v>94</v>
      </c>
      <c r="B136" s="14" t="s">
        <v>111</v>
      </c>
      <c r="C136" s="7" t="s">
        <v>17</v>
      </c>
      <c r="D136" s="90">
        <f>'FEBRUARI 2023'!H136</f>
        <v>500</v>
      </c>
      <c r="E136" s="7"/>
      <c r="F136" s="126">
        <f t="shared" si="10"/>
        <v>500</v>
      </c>
      <c r="G136" s="7">
        <v>500</v>
      </c>
      <c r="H136" s="126">
        <f t="shared" si="11"/>
        <v>0</v>
      </c>
      <c r="I136" s="55">
        <v>385</v>
      </c>
      <c r="J136" s="55">
        <f t="shared" si="12"/>
        <v>0</v>
      </c>
    </row>
    <row r="137" spans="1:10" x14ac:dyDescent="0.25">
      <c r="A137" s="7">
        <v>95</v>
      </c>
      <c r="B137" s="14" t="s">
        <v>112</v>
      </c>
      <c r="C137" s="7" t="s">
        <v>17</v>
      </c>
      <c r="D137" s="90">
        <f>'FEBRUARI 2023'!H137</f>
        <v>0</v>
      </c>
      <c r="E137" s="7"/>
      <c r="F137" s="126">
        <f t="shared" si="10"/>
        <v>0</v>
      </c>
      <c r="G137" s="7"/>
      <c r="H137" s="126">
        <f t="shared" si="11"/>
        <v>0</v>
      </c>
      <c r="I137" s="55"/>
      <c r="J137" s="55">
        <f t="shared" si="12"/>
        <v>0</v>
      </c>
    </row>
    <row r="138" spans="1:10" x14ac:dyDescent="0.25">
      <c r="A138" s="7">
        <v>96</v>
      </c>
      <c r="B138" s="14" t="s">
        <v>113</v>
      </c>
      <c r="C138" s="7" t="s">
        <v>17</v>
      </c>
      <c r="D138" s="90"/>
      <c r="E138" s="7"/>
      <c r="F138" s="126">
        <f t="shared" si="10"/>
        <v>0</v>
      </c>
      <c r="G138" s="7"/>
      <c r="H138" s="126">
        <f t="shared" si="11"/>
        <v>0</v>
      </c>
      <c r="I138" s="55"/>
      <c r="J138" s="55">
        <f t="shared" si="12"/>
        <v>0</v>
      </c>
    </row>
    <row r="139" spans="1:10" x14ac:dyDescent="0.25">
      <c r="A139" s="7">
        <v>97</v>
      </c>
      <c r="B139" s="14" t="s">
        <v>114</v>
      </c>
      <c r="C139" s="7" t="s">
        <v>17</v>
      </c>
      <c r="D139" s="90">
        <v>500</v>
      </c>
      <c r="E139" s="7"/>
      <c r="F139" s="126">
        <f t="shared" si="10"/>
        <v>500</v>
      </c>
      <c r="G139" s="7">
        <v>500</v>
      </c>
      <c r="H139" s="126">
        <f t="shared" si="11"/>
        <v>0</v>
      </c>
      <c r="I139" s="55">
        <v>385</v>
      </c>
      <c r="J139" s="55">
        <f t="shared" si="12"/>
        <v>0</v>
      </c>
    </row>
    <row r="140" spans="1:10" x14ac:dyDescent="0.25">
      <c r="A140" s="7">
        <v>98</v>
      </c>
      <c r="B140" s="14" t="s">
        <v>115</v>
      </c>
      <c r="C140" s="7" t="s">
        <v>17</v>
      </c>
      <c r="D140" s="90">
        <f>'FEBRUARI 2023'!H140</f>
        <v>0</v>
      </c>
      <c r="E140" s="7"/>
      <c r="F140" s="126">
        <f t="shared" si="10"/>
        <v>0</v>
      </c>
      <c r="G140" s="7"/>
      <c r="H140" s="126">
        <f t="shared" si="11"/>
        <v>0</v>
      </c>
      <c r="I140" s="55">
        <v>385</v>
      </c>
      <c r="J140" s="55">
        <f t="shared" si="12"/>
        <v>0</v>
      </c>
    </row>
    <row r="141" spans="1:10" x14ac:dyDescent="0.25">
      <c r="A141" s="7"/>
      <c r="B141" s="14"/>
      <c r="C141" s="7"/>
      <c r="D141" s="90"/>
      <c r="E141" s="7"/>
      <c r="F141" s="126">
        <f t="shared" si="10"/>
        <v>0</v>
      </c>
      <c r="G141" s="7"/>
      <c r="H141" s="126">
        <f t="shared" si="11"/>
        <v>0</v>
      </c>
      <c r="I141" s="55"/>
      <c r="J141" s="55">
        <f t="shared" si="12"/>
        <v>0</v>
      </c>
    </row>
    <row r="142" spans="1:10" x14ac:dyDescent="0.25">
      <c r="A142" s="7">
        <v>99</v>
      </c>
      <c r="B142" s="14" t="s">
        <v>116</v>
      </c>
      <c r="C142" s="7" t="s">
        <v>17</v>
      </c>
      <c r="D142" s="90">
        <f>'FEBRUARI 2023'!H144</f>
        <v>500</v>
      </c>
      <c r="E142" s="7">
        <v>2500</v>
      </c>
      <c r="F142" s="126">
        <f t="shared" si="10"/>
        <v>3000</v>
      </c>
      <c r="G142" s="7">
        <v>2500</v>
      </c>
      <c r="H142" s="126">
        <f t="shared" si="11"/>
        <v>500</v>
      </c>
      <c r="I142" s="55">
        <v>385</v>
      </c>
      <c r="J142" s="55">
        <f t="shared" si="12"/>
        <v>192500</v>
      </c>
    </row>
    <row r="143" spans="1:10" x14ac:dyDescent="0.25">
      <c r="A143" s="7"/>
      <c r="B143" s="14"/>
      <c r="C143" s="7"/>
      <c r="D143" s="90">
        <f>'FEBRUARI 2023'!H145</f>
        <v>0</v>
      </c>
      <c r="E143" s="7"/>
      <c r="F143" s="126">
        <f t="shared" si="10"/>
        <v>0</v>
      </c>
      <c r="G143" s="7"/>
      <c r="H143" s="126">
        <f t="shared" si="11"/>
        <v>0</v>
      </c>
      <c r="I143" s="55"/>
      <c r="J143" s="55">
        <f t="shared" si="12"/>
        <v>0</v>
      </c>
    </row>
    <row r="144" spans="1:10" x14ac:dyDescent="0.25">
      <c r="A144" s="7">
        <v>100</v>
      </c>
      <c r="B144" s="14" t="s">
        <v>117</v>
      </c>
      <c r="C144" s="7" t="s">
        <v>17</v>
      </c>
      <c r="D144" s="90">
        <f>'FEBRUARI 2023'!H146</f>
        <v>500</v>
      </c>
      <c r="E144" s="7"/>
      <c r="F144" s="126">
        <f t="shared" si="10"/>
        <v>500</v>
      </c>
      <c r="G144" s="7">
        <v>500</v>
      </c>
      <c r="H144" s="126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>
        <v>101</v>
      </c>
      <c r="B145" s="14" t="s">
        <v>118</v>
      </c>
      <c r="C145" s="7" t="s">
        <v>17</v>
      </c>
      <c r="D145" s="90">
        <f>'FEBRUARI 2023'!H147</f>
        <v>0</v>
      </c>
      <c r="E145" s="7">
        <v>500</v>
      </c>
      <c r="F145" s="126">
        <f t="shared" si="10"/>
        <v>500</v>
      </c>
      <c r="G145" s="7">
        <v>500</v>
      </c>
      <c r="H145" s="126">
        <f t="shared" si="11"/>
        <v>0</v>
      </c>
      <c r="I145" s="55">
        <v>385</v>
      </c>
      <c r="J145" s="55">
        <f t="shared" si="12"/>
        <v>0</v>
      </c>
    </row>
    <row r="146" spans="1:10" x14ac:dyDescent="0.25">
      <c r="A146" s="7">
        <v>102</v>
      </c>
      <c r="B146" s="15" t="s">
        <v>119</v>
      </c>
      <c r="C146" s="9" t="s">
        <v>17</v>
      </c>
      <c r="D146" s="90">
        <f>'FEBRUARI 2023'!H148</f>
        <v>0</v>
      </c>
      <c r="E146" s="7">
        <v>500</v>
      </c>
      <c r="F146" s="126">
        <f t="shared" si="10"/>
        <v>500</v>
      </c>
      <c r="G146" s="7">
        <v>500</v>
      </c>
      <c r="H146" s="126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103</v>
      </c>
      <c r="B147" s="14" t="s">
        <v>120</v>
      </c>
      <c r="C147" s="7" t="s">
        <v>17</v>
      </c>
      <c r="D147" s="90">
        <f>'FEBRUARI 2023'!H149</f>
        <v>0</v>
      </c>
      <c r="E147" s="7">
        <v>500</v>
      </c>
      <c r="F147" s="126">
        <f t="shared" si="10"/>
        <v>500</v>
      </c>
      <c r="G147" s="7">
        <v>500</v>
      </c>
      <c r="H147" s="126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104</v>
      </c>
      <c r="B148" s="14" t="s">
        <v>121</v>
      </c>
      <c r="C148" s="7" t="s">
        <v>17</v>
      </c>
      <c r="D148" s="90">
        <f>'FEBRUARI 2023'!H150</f>
        <v>0</v>
      </c>
      <c r="E148" s="7">
        <v>500</v>
      </c>
      <c r="F148" s="126">
        <f t="shared" si="10"/>
        <v>500</v>
      </c>
      <c r="G148" s="7">
        <v>500</v>
      </c>
      <c r="H148" s="126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105</v>
      </c>
      <c r="B149" s="14" t="s">
        <v>122</v>
      </c>
      <c r="C149" s="7" t="s">
        <v>17</v>
      </c>
      <c r="D149" s="90">
        <f>'FEBRUARI 2023'!H151</f>
        <v>500</v>
      </c>
      <c r="E149" s="7">
        <v>500</v>
      </c>
      <c r="F149" s="126">
        <f t="shared" si="10"/>
        <v>1000</v>
      </c>
      <c r="G149" s="7">
        <v>500</v>
      </c>
      <c r="H149" s="126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106</v>
      </c>
      <c r="B150" s="14" t="s">
        <v>123</v>
      </c>
      <c r="C150" s="7" t="s">
        <v>17</v>
      </c>
      <c r="D150" s="90">
        <f>'FEBRUARI 2023'!H152</f>
        <v>0</v>
      </c>
      <c r="E150" s="7">
        <v>1000</v>
      </c>
      <c r="F150" s="126">
        <f t="shared" si="10"/>
        <v>1000</v>
      </c>
      <c r="G150" s="7">
        <v>500</v>
      </c>
      <c r="H150" s="126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107</v>
      </c>
      <c r="B151" s="14" t="s">
        <v>124</v>
      </c>
      <c r="C151" s="7" t="s">
        <v>17</v>
      </c>
      <c r="D151" s="90">
        <f>'FEBRUARI 2023'!H153</f>
        <v>0</v>
      </c>
      <c r="E151" s="7">
        <v>500</v>
      </c>
      <c r="F151" s="126">
        <f t="shared" si="10"/>
        <v>500</v>
      </c>
      <c r="G151" s="7">
        <v>500</v>
      </c>
      <c r="H151" s="126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108</v>
      </c>
      <c r="B152" s="14" t="s">
        <v>125</v>
      </c>
      <c r="C152" s="7" t="s">
        <v>17</v>
      </c>
      <c r="D152" s="90">
        <f>'FEBRUARI 2023'!H154</f>
        <v>500</v>
      </c>
      <c r="E152" s="7"/>
      <c r="F152" s="126">
        <f t="shared" si="10"/>
        <v>500</v>
      </c>
      <c r="G152" s="7"/>
      <c r="H152" s="126">
        <f t="shared" si="11"/>
        <v>500</v>
      </c>
      <c r="I152" s="55">
        <v>385</v>
      </c>
      <c r="J152" s="55">
        <f t="shared" si="12"/>
        <v>192500</v>
      </c>
    </row>
    <row r="153" spans="1:10" x14ac:dyDescent="0.25">
      <c r="A153" s="7">
        <v>109</v>
      </c>
      <c r="B153" s="14" t="s">
        <v>126</v>
      </c>
      <c r="C153" s="7" t="s">
        <v>17</v>
      </c>
      <c r="D153" s="90">
        <f>'FEBRUARI 2023'!H155</f>
        <v>500</v>
      </c>
      <c r="E153" s="7"/>
      <c r="F153" s="126">
        <f t="shared" si="10"/>
        <v>500</v>
      </c>
      <c r="G153" s="7">
        <v>500</v>
      </c>
      <c r="H153" s="126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110</v>
      </c>
      <c r="B154" s="14" t="s">
        <v>127</v>
      </c>
      <c r="C154" s="7" t="s">
        <v>17</v>
      </c>
      <c r="D154" s="90">
        <f>'FEBRUARI 2023'!H156</f>
        <v>500</v>
      </c>
      <c r="E154" s="7"/>
      <c r="F154" s="126">
        <f t="shared" si="10"/>
        <v>500</v>
      </c>
      <c r="G154" s="7">
        <v>500</v>
      </c>
      <c r="H154" s="126">
        <f t="shared" si="11"/>
        <v>0</v>
      </c>
      <c r="I154" s="55">
        <v>385</v>
      </c>
      <c r="J154" s="55">
        <f t="shared" si="12"/>
        <v>0</v>
      </c>
    </row>
    <row r="155" spans="1:10" x14ac:dyDescent="0.25">
      <c r="A155" s="7">
        <v>111</v>
      </c>
      <c r="B155" s="14" t="s">
        <v>128</v>
      </c>
      <c r="C155" s="7" t="s">
        <v>17</v>
      </c>
      <c r="D155" s="90">
        <f>'FEBRUARI 2023'!H157</f>
        <v>500</v>
      </c>
      <c r="E155" s="7">
        <v>1000</v>
      </c>
      <c r="F155" s="126">
        <f t="shared" si="10"/>
        <v>1500</v>
      </c>
      <c r="G155" s="7">
        <v>1000</v>
      </c>
      <c r="H155" s="126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/>
      <c r="B156" s="14"/>
      <c r="C156" s="7"/>
      <c r="D156" s="90">
        <f>'FEBRUARI 2023'!H158</f>
        <v>0</v>
      </c>
      <c r="E156" s="7"/>
      <c r="F156" s="126">
        <f t="shared" si="10"/>
        <v>0</v>
      </c>
      <c r="G156" s="7"/>
      <c r="H156" s="126">
        <f t="shared" si="11"/>
        <v>0</v>
      </c>
      <c r="I156" s="55"/>
      <c r="J156" s="55">
        <f t="shared" si="12"/>
        <v>0</v>
      </c>
    </row>
    <row r="157" spans="1:10" x14ac:dyDescent="0.25">
      <c r="A157" s="7">
        <v>112</v>
      </c>
      <c r="B157" s="15" t="s">
        <v>129</v>
      </c>
      <c r="C157" s="9" t="s">
        <v>17</v>
      </c>
      <c r="D157" s="90">
        <f>'FEBRUARI 2023'!H159</f>
        <v>0</v>
      </c>
      <c r="E157" s="7">
        <v>1000</v>
      </c>
      <c r="F157" s="126">
        <f t="shared" si="10"/>
        <v>1000</v>
      </c>
      <c r="G157" s="7">
        <v>500</v>
      </c>
      <c r="H157" s="126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>
        <v>113</v>
      </c>
      <c r="B158" s="14" t="s">
        <v>130</v>
      </c>
      <c r="C158" s="7" t="s">
        <v>17</v>
      </c>
      <c r="D158" s="90">
        <f>'FEBRUARI 2023'!H160</f>
        <v>500</v>
      </c>
      <c r="E158" s="7">
        <v>500</v>
      </c>
      <c r="F158" s="126">
        <f t="shared" si="10"/>
        <v>1000</v>
      </c>
      <c r="G158" s="7">
        <v>1000</v>
      </c>
      <c r="H158" s="126">
        <f t="shared" si="11"/>
        <v>0</v>
      </c>
      <c r="I158" s="55">
        <v>385</v>
      </c>
      <c r="J158" s="55">
        <f t="shared" si="12"/>
        <v>0</v>
      </c>
    </row>
    <row r="159" spans="1:10" x14ac:dyDescent="0.25">
      <c r="A159" s="7"/>
      <c r="B159" s="14"/>
      <c r="C159" s="7"/>
      <c r="D159" s="90">
        <f>'FEBRUARI 2023'!H161</f>
        <v>0</v>
      </c>
      <c r="E159" s="7"/>
      <c r="F159" s="126">
        <f t="shared" si="10"/>
        <v>0</v>
      </c>
      <c r="G159" s="7"/>
      <c r="H159" s="126">
        <f t="shared" si="11"/>
        <v>0</v>
      </c>
      <c r="I159" s="55"/>
      <c r="J159" s="55">
        <f t="shared" si="12"/>
        <v>0</v>
      </c>
    </row>
    <row r="160" spans="1:10" x14ac:dyDescent="0.25">
      <c r="A160" s="7">
        <v>114</v>
      </c>
      <c r="B160" s="14" t="s">
        <v>131</v>
      </c>
      <c r="C160" s="7" t="s">
        <v>17</v>
      </c>
      <c r="D160" s="90">
        <f>'FEBRUARI 2023'!H162</f>
        <v>500</v>
      </c>
      <c r="E160" s="7"/>
      <c r="F160" s="126">
        <f t="shared" si="10"/>
        <v>500</v>
      </c>
      <c r="G160" s="7">
        <v>500</v>
      </c>
      <c r="H160" s="126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>
        <v>115</v>
      </c>
      <c r="B161" s="14" t="s">
        <v>132</v>
      </c>
      <c r="C161" s="7" t="s">
        <v>17</v>
      </c>
      <c r="D161" s="90">
        <f>'FEBRUARI 2023'!H163</f>
        <v>500</v>
      </c>
      <c r="E161" s="7"/>
      <c r="F161" s="126">
        <f t="shared" si="10"/>
        <v>500</v>
      </c>
      <c r="G161" s="7">
        <v>500</v>
      </c>
      <c r="H161" s="126">
        <f t="shared" si="11"/>
        <v>0</v>
      </c>
      <c r="I161" s="55">
        <v>385</v>
      </c>
      <c r="J161" s="55">
        <f t="shared" si="12"/>
        <v>0</v>
      </c>
    </row>
    <row r="162" spans="1:10" x14ac:dyDescent="0.25">
      <c r="A162" s="7">
        <v>116</v>
      </c>
      <c r="B162" s="15" t="s">
        <v>133</v>
      </c>
      <c r="C162" s="9" t="s">
        <v>17</v>
      </c>
      <c r="D162" s="90">
        <f>'FEBRUARI 2023'!H164</f>
        <v>500</v>
      </c>
      <c r="E162" s="7"/>
      <c r="F162" s="126">
        <f t="shared" si="10"/>
        <v>500</v>
      </c>
      <c r="G162" s="7">
        <v>500</v>
      </c>
      <c r="H162" s="126">
        <f t="shared" si="11"/>
        <v>0</v>
      </c>
      <c r="I162" s="55">
        <v>385</v>
      </c>
      <c r="J162" s="55">
        <f t="shared" si="12"/>
        <v>0</v>
      </c>
    </row>
    <row r="163" spans="1:10" x14ac:dyDescent="0.25">
      <c r="A163" s="7">
        <v>117</v>
      </c>
      <c r="B163" s="14" t="s">
        <v>134</v>
      </c>
      <c r="C163" s="7" t="s">
        <v>17</v>
      </c>
      <c r="D163" s="90">
        <f>'FEBRUARI 2023'!H165</f>
        <v>0</v>
      </c>
      <c r="E163" s="7">
        <v>1000</v>
      </c>
      <c r="F163" s="126">
        <f t="shared" si="10"/>
        <v>1000</v>
      </c>
      <c r="G163" s="7">
        <v>500</v>
      </c>
      <c r="H163" s="126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/>
      <c r="B164" s="14"/>
      <c r="C164" s="7"/>
      <c r="D164" s="90">
        <f>'FEBRUARI 2023'!H166</f>
        <v>0</v>
      </c>
      <c r="E164" s="9"/>
      <c r="F164" s="126">
        <f t="shared" si="10"/>
        <v>0</v>
      </c>
      <c r="G164" s="9"/>
      <c r="H164" s="126">
        <f t="shared" si="11"/>
        <v>0</v>
      </c>
      <c r="I164" s="55"/>
      <c r="J164" s="55">
        <f t="shared" si="12"/>
        <v>0</v>
      </c>
    </row>
    <row r="165" spans="1:10" x14ac:dyDescent="0.25">
      <c r="A165" s="7">
        <v>118</v>
      </c>
      <c r="B165" s="14" t="s">
        <v>135</v>
      </c>
      <c r="C165" s="7" t="s">
        <v>17</v>
      </c>
      <c r="D165" s="90">
        <f>'FEBRUARI 2023'!H167</f>
        <v>500</v>
      </c>
      <c r="E165" s="7">
        <v>2500</v>
      </c>
      <c r="F165" s="126">
        <f t="shared" si="10"/>
        <v>3000</v>
      </c>
      <c r="G165" s="7">
        <v>2500</v>
      </c>
      <c r="H165" s="126">
        <f t="shared" si="11"/>
        <v>500</v>
      </c>
      <c r="I165" s="55">
        <v>385</v>
      </c>
      <c r="J165" s="55">
        <f t="shared" si="12"/>
        <v>192500</v>
      </c>
    </row>
    <row r="166" spans="1:10" x14ac:dyDescent="0.25">
      <c r="A166" s="7">
        <v>119</v>
      </c>
      <c r="B166" s="14" t="s">
        <v>136</v>
      </c>
      <c r="C166" s="7" t="s">
        <v>17</v>
      </c>
      <c r="D166" s="90">
        <f>'FEBRUARI 2023'!H168</f>
        <v>1000</v>
      </c>
      <c r="E166" s="7">
        <v>1000</v>
      </c>
      <c r="F166" s="126">
        <f t="shared" si="10"/>
        <v>2000</v>
      </c>
      <c r="G166" s="7">
        <v>2000</v>
      </c>
      <c r="H166" s="126">
        <f t="shared" si="11"/>
        <v>0</v>
      </c>
      <c r="I166" s="55">
        <v>385</v>
      </c>
      <c r="J166" s="55">
        <f t="shared" si="12"/>
        <v>0</v>
      </c>
    </row>
    <row r="167" spans="1:10" x14ac:dyDescent="0.25">
      <c r="A167" s="7"/>
      <c r="B167" s="14" t="s">
        <v>137</v>
      </c>
      <c r="C167" s="7"/>
      <c r="D167" s="90">
        <f>'FEBRUARI 2023'!H169</f>
        <v>0</v>
      </c>
      <c r="E167" s="7"/>
      <c r="F167" s="126">
        <f t="shared" si="10"/>
        <v>0</v>
      </c>
      <c r="G167" s="7"/>
      <c r="H167" s="126">
        <f t="shared" si="11"/>
        <v>0</v>
      </c>
      <c r="I167" s="55"/>
      <c r="J167" s="55">
        <f t="shared" si="12"/>
        <v>0</v>
      </c>
    </row>
    <row r="168" spans="1:10" x14ac:dyDescent="0.25">
      <c r="A168" s="7">
        <v>120</v>
      </c>
      <c r="B168" s="14" t="s">
        <v>138</v>
      </c>
      <c r="C168" s="7" t="s">
        <v>17</v>
      </c>
      <c r="D168" s="90">
        <f>'FEBRUARI 2023'!H170</f>
        <v>500</v>
      </c>
      <c r="E168" s="7"/>
      <c r="F168" s="126">
        <f t="shared" si="10"/>
        <v>500</v>
      </c>
      <c r="G168" s="7"/>
      <c r="H168" s="126">
        <f t="shared" si="11"/>
        <v>500</v>
      </c>
      <c r="I168" s="55">
        <v>385</v>
      </c>
      <c r="J168" s="55">
        <f t="shared" si="12"/>
        <v>192500</v>
      </c>
    </row>
    <row r="169" spans="1:10" x14ac:dyDescent="0.25">
      <c r="A169" s="7">
        <v>121</v>
      </c>
      <c r="B169" s="21" t="s">
        <v>139</v>
      </c>
      <c r="C169" s="7" t="s">
        <v>17</v>
      </c>
      <c r="D169" s="90">
        <f>'FEBRUARI 2023'!H171</f>
        <v>500</v>
      </c>
      <c r="E169" s="7"/>
      <c r="F169" s="126">
        <f t="shared" si="10"/>
        <v>500</v>
      </c>
      <c r="G169" s="7">
        <v>500</v>
      </c>
      <c r="H169" s="126">
        <f t="shared" si="11"/>
        <v>0</v>
      </c>
      <c r="I169" s="55">
        <v>385</v>
      </c>
      <c r="J169" s="55">
        <f t="shared" si="12"/>
        <v>0</v>
      </c>
    </row>
    <row r="170" spans="1:10" x14ac:dyDescent="0.25">
      <c r="A170" s="7">
        <v>122</v>
      </c>
      <c r="B170" s="15" t="s">
        <v>140</v>
      </c>
      <c r="C170" s="9" t="s">
        <v>17</v>
      </c>
      <c r="D170" s="90">
        <f>'FEBRUARI 2023'!H172</f>
        <v>0</v>
      </c>
      <c r="E170" s="7">
        <v>2500</v>
      </c>
      <c r="F170" s="126">
        <f t="shared" si="10"/>
        <v>2500</v>
      </c>
      <c r="G170" s="7">
        <v>2500</v>
      </c>
      <c r="H170" s="126">
        <f t="shared" si="11"/>
        <v>0</v>
      </c>
      <c r="I170" s="55">
        <v>385</v>
      </c>
      <c r="J170" s="55">
        <f t="shared" si="12"/>
        <v>0</v>
      </c>
    </row>
    <row r="171" spans="1:10" x14ac:dyDescent="0.25">
      <c r="A171" s="7">
        <v>123</v>
      </c>
      <c r="B171" s="21" t="s">
        <v>141</v>
      </c>
      <c r="C171" s="7" t="s">
        <v>17</v>
      </c>
      <c r="D171" s="90">
        <f>'FEBRUARI 2023'!H173</f>
        <v>0</v>
      </c>
      <c r="E171" s="7">
        <v>2500</v>
      </c>
      <c r="F171" s="126">
        <f t="shared" si="10"/>
        <v>2500</v>
      </c>
      <c r="G171" s="7">
        <v>2000</v>
      </c>
      <c r="H171" s="126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/>
      <c r="B172" s="21"/>
      <c r="C172" s="7"/>
      <c r="D172" s="90">
        <f>'FEBRUARI 2023'!H174</f>
        <v>0</v>
      </c>
      <c r="E172" s="9"/>
      <c r="F172" s="126">
        <f t="shared" si="10"/>
        <v>0</v>
      </c>
      <c r="G172" s="7"/>
      <c r="H172" s="126">
        <f t="shared" si="11"/>
        <v>0</v>
      </c>
      <c r="I172" s="55"/>
      <c r="J172" s="55">
        <f t="shared" si="12"/>
        <v>0</v>
      </c>
    </row>
    <row r="173" spans="1:10" x14ac:dyDescent="0.25">
      <c r="A173" s="7">
        <v>124</v>
      </c>
      <c r="B173" s="21" t="s">
        <v>142</v>
      </c>
      <c r="C173" s="7" t="s">
        <v>17</v>
      </c>
      <c r="D173" s="90">
        <f>'FEBRUARI 2023'!H175</f>
        <v>0</v>
      </c>
      <c r="E173" s="7">
        <v>1000</v>
      </c>
      <c r="F173" s="126">
        <f t="shared" si="10"/>
        <v>1000</v>
      </c>
      <c r="G173" s="7"/>
      <c r="H173" s="126">
        <f t="shared" si="11"/>
        <v>1000</v>
      </c>
      <c r="I173" s="55">
        <v>385</v>
      </c>
      <c r="J173" s="55">
        <f t="shared" si="12"/>
        <v>385000</v>
      </c>
    </row>
    <row r="174" spans="1:10" x14ac:dyDescent="0.25">
      <c r="A174" s="7"/>
      <c r="B174" s="21" t="s">
        <v>143</v>
      </c>
      <c r="C174" s="7"/>
      <c r="D174" s="90">
        <f>'FEBRUARI 2023'!H176</f>
        <v>0</v>
      </c>
      <c r="E174" s="7"/>
      <c r="F174" s="126">
        <f t="shared" si="10"/>
        <v>0</v>
      </c>
      <c r="G174" s="7"/>
      <c r="H174" s="126">
        <f t="shared" si="11"/>
        <v>0</v>
      </c>
      <c r="I174" s="55"/>
      <c r="J174" s="55">
        <f t="shared" si="12"/>
        <v>0</v>
      </c>
    </row>
    <row r="175" spans="1:10" x14ac:dyDescent="0.25">
      <c r="A175" s="7">
        <v>125</v>
      </c>
      <c r="B175" s="14" t="s">
        <v>144</v>
      </c>
      <c r="C175" s="7" t="s">
        <v>17</v>
      </c>
      <c r="D175" s="90">
        <f>'FEBRUARI 2023'!H177</f>
        <v>0</v>
      </c>
      <c r="E175" s="7">
        <v>1000</v>
      </c>
      <c r="F175" s="126">
        <f t="shared" si="10"/>
        <v>1000</v>
      </c>
      <c r="G175" s="7">
        <v>500</v>
      </c>
      <c r="H175" s="126">
        <f t="shared" si="11"/>
        <v>500</v>
      </c>
      <c r="I175" s="55">
        <v>385</v>
      </c>
      <c r="J175" s="55">
        <f t="shared" si="12"/>
        <v>192500</v>
      </c>
    </row>
    <row r="176" spans="1:10" x14ac:dyDescent="0.25">
      <c r="A176" s="7">
        <v>126</v>
      </c>
      <c r="B176" s="21" t="s">
        <v>145</v>
      </c>
      <c r="C176" s="7" t="s">
        <v>17</v>
      </c>
      <c r="D176" s="90">
        <f>'FEBRUARI 2023'!H178</f>
        <v>0</v>
      </c>
      <c r="E176" s="7">
        <v>500</v>
      </c>
      <c r="F176" s="126">
        <f t="shared" si="10"/>
        <v>500</v>
      </c>
      <c r="G176" s="7">
        <v>500</v>
      </c>
      <c r="H176" s="126">
        <f t="shared" si="11"/>
        <v>0</v>
      </c>
      <c r="I176" s="55">
        <v>385</v>
      </c>
      <c r="J176" s="55">
        <f t="shared" si="12"/>
        <v>0</v>
      </c>
    </row>
    <row r="177" spans="1:10" x14ac:dyDescent="0.25">
      <c r="A177" s="7">
        <v>127</v>
      </c>
      <c r="B177" s="14" t="s">
        <v>146</v>
      </c>
      <c r="C177" s="7" t="s">
        <v>17</v>
      </c>
      <c r="D177" s="90">
        <f>'FEBRUARI 2023'!H179</f>
        <v>0</v>
      </c>
      <c r="E177" s="7">
        <v>1000</v>
      </c>
      <c r="F177" s="126">
        <f t="shared" si="10"/>
        <v>1000</v>
      </c>
      <c r="G177" s="7"/>
      <c r="H177" s="126">
        <f t="shared" si="11"/>
        <v>1000</v>
      </c>
      <c r="I177" s="55">
        <v>385</v>
      </c>
      <c r="J177" s="55">
        <f t="shared" si="12"/>
        <v>385000</v>
      </c>
    </row>
    <row r="178" spans="1:10" x14ac:dyDescent="0.25">
      <c r="A178" s="7">
        <v>128</v>
      </c>
      <c r="B178" s="21" t="s">
        <v>147</v>
      </c>
      <c r="C178" s="7" t="s">
        <v>17</v>
      </c>
      <c r="D178" s="90">
        <f>'FEBRUARI 2023'!H180</f>
        <v>0</v>
      </c>
      <c r="E178" s="7">
        <v>1000</v>
      </c>
      <c r="F178" s="126">
        <f t="shared" si="10"/>
        <v>1000</v>
      </c>
      <c r="G178" s="7">
        <v>500</v>
      </c>
      <c r="H178" s="126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129</v>
      </c>
      <c r="B179" s="21" t="s">
        <v>148</v>
      </c>
      <c r="C179" s="7" t="s">
        <v>17</v>
      </c>
      <c r="D179" s="90">
        <f>'FEBRUARI 2023'!H181</f>
        <v>0</v>
      </c>
      <c r="E179" s="7"/>
      <c r="F179" s="126">
        <f t="shared" si="10"/>
        <v>0</v>
      </c>
      <c r="G179" s="7"/>
      <c r="H179" s="126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130</v>
      </c>
      <c r="B180" s="21" t="s">
        <v>149</v>
      </c>
      <c r="C180" s="7" t="s">
        <v>17</v>
      </c>
      <c r="D180" s="90">
        <f>'FEBRUARI 2023'!H182</f>
        <v>0</v>
      </c>
      <c r="E180" s="7"/>
      <c r="F180" s="126">
        <f t="shared" si="10"/>
        <v>0</v>
      </c>
      <c r="G180" s="7"/>
      <c r="H180" s="126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131</v>
      </c>
      <c r="B181" s="8" t="s">
        <v>150</v>
      </c>
      <c r="C181" s="9" t="s">
        <v>17</v>
      </c>
      <c r="D181" s="90">
        <f>'FEBRUARI 2023'!H183</f>
        <v>0</v>
      </c>
      <c r="E181" s="7"/>
      <c r="F181" s="126">
        <f t="shared" si="10"/>
        <v>0</v>
      </c>
      <c r="G181" s="7"/>
      <c r="H181" s="126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132</v>
      </c>
      <c r="B182" s="21" t="s">
        <v>151</v>
      </c>
      <c r="C182" s="7" t="s">
        <v>17</v>
      </c>
      <c r="D182" s="90">
        <f>'FEBRUARI 2023'!H184</f>
        <v>0</v>
      </c>
      <c r="E182" s="7"/>
      <c r="F182" s="126">
        <f t="shared" si="10"/>
        <v>0</v>
      </c>
      <c r="G182" s="7"/>
      <c r="H182" s="126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133</v>
      </c>
      <c r="B183" s="34" t="s">
        <v>152</v>
      </c>
      <c r="C183" s="9" t="s">
        <v>17</v>
      </c>
      <c r="D183" s="90">
        <f>'FEBRUARI 2023'!H185</f>
        <v>500</v>
      </c>
      <c r="E183" s="7"/>
      <c r="F183" s="126">
        <f t="shared" si="10"/>
        <v>500</v>
      </c>
      <c r="G183" s="7"/>
      <c r="H183" s="126">
        <f t="shared" si="11"/>
        <v>500</v>
      </c>
      <c r="I183" s="55">
        <v>385</v>
      </c>
      <c r="J183" s="55">
        <f t="shared" si="12"/>
        <v>192500</v>
      </c>
    </row>
    <row r="184" spans="1:10" x14ac:dyDescent="0.25">
      <c r="A184" s="7">
        <v>134</v>
      </c>
      <c r="B184" s="20" t="s">
        <v>153</v>
      </c>
      <c r="C184" s="7" t="s">
        <v>17</v>
      </c>
      <c r="D184" s="90">
        <f>'FEBRUARI 2023'!H186</f>
        <v>0</v>
      </c>
      <c r="E184" s="7"/>
      <c r="F184" s="126">
        <f t="shared" si="10"/>
        <v>0</v>
      </c>
      <c r="G184" s="7"/>
      <c r="H184" s="126">
        <f t="shared" si="11"/>
        <v>0</v>
      </c>
      <c r="I184" s="55"/>
      <c r="J184" s="55">
        <f t="shared" si="12"/>
        <v>0</v>
      </c>
    </row>
    <row r="185" spans="1:10" x14ac:dyDescent="0.25">
      <c r="A185" s="7">
        <v>135</v>
      </c>
      <c r="B185" s="77" t="s">
        <v>219</v>
      </c>
      <c r="C185" s="9" t="s">
        <v>17</v>
      </c>
      <c r="D185" s="90">
        <f>'FEBRUARI 2023'!H187</f>
        <v>0</v>
      </c>
      <c r="E185" s="9">
        <v>1500</v>
      </c>
      <c r="F185" s="126">
        <f t="shared" si="10"/>
        <v>1500</v>
      </c>
      <c r="G185" s="9">
        <v>1500</v>
      </c>
      <c r="H185" s="126">
        <f t="shared" si="11"/>
        <v>0</v>
      </c>
      <c r="I185" s="74">
        <v>385</v>
      </c>
      <c r="J185" s="74">
        <f>H185*I185</f>
        <v>0</v>
      </c>
    </row>
    <row r="186" spans="1:10" x14ac:dyDescent="0.25">
      <c r="A186" s="7">
        <v>136</v>
      </c>
      <c r="B186" s="15" t="s">
        <v>249</v>
      </c>
      <c r="C186" s="7" t="s">
        <v>17</v>
      </c>
      <c r="D186" s="90">
        <f>'FEBRUARI 2023'!H188</f>
        <v>0</v>
      </c>
      <c r="E186" s="7">
        <v>500</v>
      </c>
      <c r="F186" s="126">
        <f t="shared" si="10"/>
        <v>500</v>
      </c>
      <c r="G186" s="7">
        <v>500</v>
      </c>
      <c r="H186" s="126">
        <f t="shared" si="11"/>
        <v>0</v>
      </c>
      <c r="I186" s="57">
        <v>385</v>
      </c>
      <c r="J186" s="74">
        <f t="shared" ref="J186:J202" si="13">H186*I186</f>
        <v>0</v>
      </c>
    </row>
    <row r="187" spans="1:10" x14ac:dyDescent="0.25">
      <c r="A187" s="7">
        <v>137</v>
      </c>
      <c r="B187" s="15" t="s">
        <v>154</v>
      </c>
      <c r="C187" s="9" t="s">
        <v>17</v>
      </c>
      <c r="D187" s="90">
        <f>'FEBRUARI 2023'!H189</f>
        <v>0</v>
      </c>
      <c r="E187" s="7">
        <v>500</v>
      </c>
      <c r="F187" s="126">
        <f t="shared" si="10"/>
        <v>500</v>
      </c>
      <c r="G187" s="7">
        <v>500</v>
      </c>
      <c r="H187" s="126">
        <f t="shared" si="11"/>
        <v>0</v>
      </c>
      <c r="I187" s="57"/>
      <c r="J187" s="74">
        <f t="shared" si="13"/>
        <v>0</v>
      </c>
    </row>
    <row r="188" spans="1:10" x14ac:dyDescent="0.25">
      <c r="A188" s="9"/>
      <c r="B188" s="15" t="s">
        <v>155</v>
      </c>
      <c r="C188" s="9"/>
      <c r="D188" s="90">
        <f>'FEBRUARI 2023'!H190</f>
        <v>0</v>
      </c>
      <c r="E188" s="9"/>
      <c r="F188" s="126">
        <f t="shared" si="10"/>
        <v>0</v>
      </c>
      <c r="G188" s="7"/>
      <c r="H188" s="126">
        <f t="shared" si="11"/>
        <v>0</v>
      </c>
      <c r="I188" s="57"/>
      <c r="J188" s="74">
        <f t="shared" si="13"/>
        <v>0</v>
      </c>
    </row>
    <row r="189" spans="1:10" x14ac:dyDescent="0.25">
      <c r="A189" s="9">
        <v>138</v>
      </c>
      <c r="B189" s="15" t="s">
        <v>156</v>
      </c>
      <c r="C189" s="9" t="s">
        <v>17</v>
      </c>
      <c r="D189" s="90">
        <f>'FEBRUARI 2023'!H191</f>
        <v>0</v>
      </c>
      <c r="E189" s="7">
        <v>500</v>
      </c>
      <c r="F189" s="126">
        <f t="shared" si="10"/>
        <v>500</v>
      </c>
      <c r="G189" s="7">
        <v>500</v>
      </c>
      <c r="H189" s="126">
        <f t="shared" si="11"/>
        <v>0</v>
      </c>
      <c r="I189" s="57">
        <v>385</v>
      </c>
      <c r="J189" s="74">
        <f t="shared" si="13"/>
        <v>0</v>
      </c>
    </row>
    <row r="190" spans="1:10" x14ac:dyDescent="0.25">
      <c r="A190" s="9">
        <v>139</v>
      </c>
      <c r="B190" s="15" t="s">
        <v>157</v>
      </c>
      <c r="C190" s="9" t="s">
        <v>17</v>
      </c>
      <c r="D190" s="90">
        <f>'FEBRUARI 2023'!H192</f>
        <v>0</v>
      </c>
      <c r="E190" s="7">
        <v>500</v>
      </c>
      <c r="F190" s="126">
        <f t="shared" si="10"/>
        <v>500</v>
      </c>
      <c r="G190" s="7"/>
      <c r="H190" s="126">
        <f t="shared" si="11"/>
        <v>500</v>
      </c>
      <c r="I190" s="57"/>
      <c r="J190" s="74">
        <f t="shared" si="13"/>
        <v>0</v>
      </c>
    </row>
    <row r="191" spans="1:10" x14ac:dyDescent="0.25">
      <c r="A191" s="9">
        <v>140</v>
      </c>
      <c r="B191" s="15" t="s">
        <v>158</v>
      </c>
      <c r="C191" s="9" t="s">
        <v>17</v>
      </c>
      <c r="D191" s="90">
        <f>'FEBRUARI 2023'!H193</f>
        <v>0</v>
      </c>
      <c r="E191" s="7"/>
      <c r="F191" s="126">
        <f t="shared" si="10"/>
        <v>0</v>
      </c>
      <c r="G191" s="7"/>
      <c r="H191" s="126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/>
      <c r="B192" s="15" t="s">
        <v>159</v>
      </c>
      <c r="C192" s="9"/>
      <c r="D192" s="90">
        <f>'FEBRUARI 2023'!H194</f>
        <v>0</v>
      </c>
      <c r="E192" s="9"/>
      <c r="F192" s="126">
        <f t="shared" si="10"/>
        <v>0</v>
      </c>
      <c r="G192" s="9"/>
      <c r="H192" s="126">
        <f t="shared" si="11"/>
        <v>0</v>
      </c>
      <c r="I192" s="57"/>
      <c r="J192" s="74">
        <f t="shared" si="13"/>
        <v>0</v>
      </c>
    </row>
    <row r="193" spans="1:10" x14ac:dyDescent="0.25">
      <c r="A193" s="9">
        <v>141</v>
      </c>
      <c r="B193" s="15" t="s">
        <v>160</v>
      </c>
      <c r="C193" s="9" t="s">
        <v>17</v>
      </c>
      <c r="D193" s="90">
        <f>'FEBRUARI 2023'!H195</f>
        <v>0</v>
      </c>
      <c r="E193" s="7"/>
      <c r="F193" s="126">
        <f t="shared" si="10"/>
        <v>0</v>
      </c>
      <c r="G193" s="7"/>
      <c r="H193" s="126">
        <f t="shared" si="11"/>
        <v>0</v>
      </c>
      <c r="I193" s="57"/>
      <c r="J193" s="74">
        <f t="shared" si="13"/>
        <v>0</v>
      </c>
    </row>
    <row r="194" spans="1:10" x14ac:dyDescent="0.25">
      <c r="A194" s="9">
        <v>142</v>
      </c>
      <c r="B194" s="15" t="s">
        <v>237</v>
      </c>
      <c r="C194" s="9" t="s">
        <v>17</v>
      </c>
      <c r="D194" s="90">
        <f>'FEBRUARI 2023'!H196</f>
        <v>500</v>
      </c>
      <c r="E194" s="7"/>
      <c r="F194" s="126">
        <f t="shared" si="10"/>
        <v>500</v>
      </c>
      <c r="G194" s="7"/>
      <c r="H194" s="126">
        <f t="shared" si="11"/>
        <v>500</v>
      </c>
      <c r="I194" s="57">
        <v>385</v>
      </c>
      <c r="J194" s="74">
        <f t="shared" si="13"/>
        <v>192500</v>
      </c>
    </row>
    <row r="195" spans="1:10" x14ac:dyDescent="0.25">
      <c r="A195" s="9">
        <v>143</v>
      </c>
      <c r="B195" s="15" t="s">
        <v>161</v>
      </c>
      <c r="C195" s="9" t="s">
        <v>17</v>
      </c>
      <c r="D195" s="90">
        <f>'FEBRUARI 2023'!H197</f>
        <v>500</v>
      </c>
      <c r="E195" s="7"/>
      <c r="F195" s="126">
        <f t="shared" si="10"/>
        <v>500</v>
      </c>
      <c r="G195" s="7">
        <v>500</v>
      </c>
      <c r="H195" s="126">
        <f t="shared" si="11"/>
        <v>0</v>
      </c>
      <c r="I195" s="57">
        <v>385</v>
      </c>
      <c r="J195" s="74">
        <f t="shared" si="13"/>
        <v>0</v>
      </c>
    </row>
    <row r="196" spans="1:10" x14ac:dyDescent="0.25">
      <c r="A196" s="9">
        <v>144</v>
      </c>
      <c r="B196" s="15" t="s">
        <v>220</v>
      </c>
      <c r="C196" s="9" t="s">
        <v>17</v>
      </c>
      <c r="D196" s="90">
        <f>'FEBRUARI 2023'!H198</f>
        <v>0</v>
      </c>
      <c r="E196" s="7"/>
      <c r="F196" s="126">
        <f t="shared" si="10"/>
        <v>0</v>
      </c>
      <c r="G196" s="7"/>
      <c r="H196" s="126">
        <f t="shared" si="11"/>
        <v>0</v>
      </c>
      <c r="I196" s="57"/>
      <c r="J196" s="74">
        <f t="shared" si="13"/>
        <v>0</v>
      </c>
    </row>
    <row r="197" spans="1:10" x14ac:dyDescent="0.25">
      <c r="A197" s="9">
        <v>145</v>
      </c>
      <c r="B197" s="8" t="s">
        <v>232</v>
      </c>
      <c r="C197" s="9" t="s">
        <v>17</v>
      </c>
      <c r="D197" s="90">
        <f>'FEBRUARI 2023'!H199</f>
        <v>0</v>
      </c>
      <c r="E197" s="9"/>
      <c r="F197" s="126">
        <f t="shared" si="10"/>
        <v>0</v>
      </c>
      <c r="G197" s="9"/>
      <c r="H197" s="126">
        <f t="shared" si="11"/>
        <v>0</v>
      </c>
      <c r="I197" s="76">
        <v>385</v>
      </c>
      <c r="J197" s="74">
        <f t="shared" si="13"/>
        <v>0</v>
      </c>
    </row>
    <row r="198" spans="1:10" x14ac:dyDescent="0.25">
      <c r="A198" s="9">
        <v>146</v>
      </c>
      <c r="B198" s="21" t="s">
        <v>241</v>
      </c>
      <c r="C198" s="7" t="s">
        <v>17</v>
      </c>
      <c r="D198" s="90">
        <f>'FEBRUARI 2023'!H200</f>
        <v>0</v>
      </c>
      <c r="E198" s="7"/>
      <c r="F198" s="126">
        <f t="shared" ref="F198:F202" si="14">D198+E198</f>
        <v>0</v>
      </c>
      <c r="G198" s="7"/>
      <c r="H198" s="126">
        <f t="shared" ref="H198:H200" si="15">F198-G198</f>
        <v>0</v>
      </c>
      <c r="I198" s="87">
        <v>385</v>
      </c>
      <c r="J198" s="74">
        <f t="shared" si="13"/>
        <v>0</v>
      </c>
    </row>
    <row r="199" spans="1:10" x14ac:dyDescent="0.25">
      <c r="A199" s="9">
        <v>147</v>
      </c>
      <c r="B199" s="21" t="s">
        <v>242</v>
      </c>
      <c r="C199" s="7" t="s">
        <v>17</v>
      </c>
      <c r="D199" s="90">
        <f>'FEBRUARI 2023'!H201</f>
        <v>0</v>
      </c>
      <c r="E199" s="7"/>
      <c r="F199" s="126">
        <f t="shared" si="14"/>
        <v>0</v>
      </c>
      <c r="G199" s="7"/>
      <c r="H199" s="126">
        <f t="shared" si="15"/>
        <v>0</v>
      </c>
      <c r="I199" s="87">
        <v>385</v>
      </c>
      <c r="J199" s="74">
        <f t="shared" si="13"/>
        <v>0</v>
      </c>
    </row>
    <row r="200" spans="1:10" x14ac:dyDescent="0.25">
      <c r="A200" s="9">
        <v>148</v>
      </c>
      <c r="B200" s="8" t="s">
        <v>243</v>
      </c>
      <c r="C200" s="9" t="s">
        <v>17</v>
      </c>
      <c r="D200" s="134">
        <f>'FEBRUARI 2023'!H202</f>
        <v>0</v>
      </c>
      <c r="E200" s="9"/>
      <c r="F200" s="126">
        <f t="shared" si="14"/>
        <v>0</v>
      </c>
      <c r="G200" s="9"/>
      <c r="H200" s="138">
        <f t="shared" si="15"/>
        <v>0</v>
      </c>
      <c r="I200" s="139">
        <v>385</v>
      </c>
      <c r="J200" s="74">
        <f t="shared" si="13"/>
        <v>0</v>
      </c>
    </row>
    <row r="201" spans="1:10" x14ac:dyDescent="0.25">
      <c r="A201" s="9">
        <v>149</v>
      </c>
      <c r="B201" s="21" t="s">
        <v>254</v>
      </c>
      <c r="C201" s="7" t="s">
        <v>17</v>
      </c>
      <c r="D201" s="90"/>
      <c r="E201" s="7">
        <v>500</v>
      </c>
      <c r="F201" s="126">
        <f t="shared" si="14"/>
        <v>500</v>
      </c>
      <c r="G201" s="7">
        <v>500</v>
      </c>
      <c r="H201" s="126"/>
      <c r="I201" s="140">
        <v>385</v>
      </c>
      <c r="J201" s="74">
        <f t="shared" si="13"/>
        <v>0</v>
      </c>
    </row>
    <row r="202" spans="1:10" x14ac:dyDescent="0.25">
      <c r="A202" s="10">
        <v>150</v>
      </c>
      <c r="B202" s="11" t="s">
        <v>255</v>
      </c>
      <c r="C202" s="10" t="s">
        <v>17</v>
      </c>
      <c r="D202" s="108"/>
      <c r="E202" s="10">
        <v>500</v>
      </c>
      <c r="F202" s="127">
        <f t="shared" si="14"/>
        <v>500</v>
      </c>
      <c r="G202" s="10">
        <v>500</v>
      </c>
      <c r="H202" s="127"/>
      <c r="I202" s="141">
        <v>385</v>
      </c>
      <c r="J202" s="50">
        <f t="shared" si="13"/>
        <v>0</v>
      </c>
    </row>
    <row r="203" spans="1:10" x14ac:dyDescent="0.25">
      <c r="A203" s="54">
        <v>151</v>
      </c>
      <c r="B203" s="67" t="s">
        <v>162</v>
      </c>
      <c r="C203" s="54" t="s">
        <v>17</v>
      </c>
      <c r="D203" s="110">
        <f>'FEBRUARI 2023'!H201</f>
        <v>0</v>
      </c>
      <c r="E203" s="54">
        <v>4000</v>
      </c>
      <c r="F203" s="143">
        <f>D203+E203</f>
        <v>4000</v>
      </c>
      <c r="G203" s="54">
        <v>3500</v>
      </c>
      <c r="H203" s="143">
        <f>F203-G203</f>
        <v>500</v>
      </c>
      <c r="I203" s="51">
        <v>485</v>
      </c>
      <c r="J203" s="51">
        <f>G203*H203</f>
        <v>1750000</v>
      </c>
    </row>
    <row r="204" spans="1:10" x14ac:dyDescent="0.25">
      <c r="A204" s="9">
        <v>152</v>
      </c>
      <c r="B204" s="21" t="s">
        <v>163</v>
      </c>
      <c r="C204" s="7" t="s">
        <v>17</v>
      </c>
      <c r="D204" s="90">
        <f>'FEBRUARI 2023'!H202</f>
        <v>0</v>
      </c>
      <c r="E204" s="7">
        <v>1500</v>
      </c>
      <c r="F204" s="126">
        <f t="shared" ref="F204:F231" si="16">D204+E204</f>
        <v>1500</v>
      </c>
      <c r="G204" s="7">
        <v>1500</v>
      </c>
      <c r="H204" s="126">
        <f t="shared" ref="H204:H231" si="17">F204-G204</f>
        <v>0</v>
      </c>
      <c r="I204" s="93">
        <v>485</v>
      </c>
      <c r="J204" s="55">
        <f t="shared" ref="J204:J230" si="18">G204*H204</f>
        <v>0</v>
      </c>
    </row>
    <row r="205" spans="1:10" x14ac:dyDescent="0.25">
      <c r="A205" s="9">
        <v>153</v>
      </c>
      <c r="B205" s="15" t="s">
        <v>217</v>
      </c>
      <c r="C205" s="7" t="s">
        <v>17</v>
      </c>
      <c r="D205" s="90">
        <f>'FEBRUARI 2023'!H203</f>
        <v>0</v>
      </c>
      <c r="E205" s="7"/>
      <c r="F205" s="126">
        <f t="shared" si="16"/>
        <v>0</v>
      </c>
      <c r="G205" s="7"/>
      <c r="H205" s="126">
        <f t="shared" si="17"/>
        <v>0</v>
      </c>
      <c r="I205" s="55">
        <v>485</v>
      </c>
      <c r="J205" s="55">
        <f t="shared" si="18"/>
        <v>0</v>
      </c>
    </row>
    <row r="206" spans="1:10" x14ac:dyDescent="0.25">
      <c r="A206" s="9">
        <v>154</v>
      </c>
      <c r="B206" s="15" t="s">
        <v>221</v>
      </c>
      <c r="C206" s="7" t="s">
        <v>17</v>
      </c>
      <c r="D206" s="90">
        <f>'FEBRUARI 2023'!H204</f>
        <v>0</v>
      </c>
      <c r="E206" s="7"/>
      <c r="F206" s="126">
        <f t="shared" si="16"/>
        <v>0</v>
      </c>
      <c r="G206" s="7"/>
      <c r="H206" s="126">
        <f t="shared" si="17"/>
        <v>0</v>
      </c>
      <c r="I206" s="93">
        <v>485</v>
      </c>
      <c r="J206" s="55">
        <f t="shared" si="18"/>
        <v>0</v>
      </c>
    </row>
    <row r="207" spans="1:10" x14ac:dyDescent="0.25">
      <c r="A207" s="9">
        <v>155</v>
      </c>
      <c r="B207" s="15" t="s">
        <v>222</v>
      </c>
      <c r="C207" s="7" t="s">
        <v>17</v>
      </c>
      <c r="D207" s="90">
        <f>'FEBRUARI 2023'!H205</f>
        <v>0</v>
      </c>
      <c r="E207" s="7"/>
      <c r="F207" s="126">
        <f t="shared" si="16"/>
        <v>0</v>
      </c>
      <c r="G207" s="7"/>
      <c r="H207" s="126">
        <f t="shared" si="17"/>
        <v>0</v>
      </c>
      <c r="I207" s="55">
        <v>485</v>
      </c>
      <c r="J207" s="55">
        <f t="shared" si="18"/>
        <v>0</v>
      </c>
    </row>
    <row r="208" spans="1:10" x14ac:dyDescent="0.25">
      <c r="A208" s="9">
        <v>156</v>
      </c>
      <c r="B208" s="14" t="s">
        <v>223</v>
      </c>
      <c r="C208" s="7" t="s">
        <v>17</v>
      </c>
      <c r="D208" s="90">
        <f>'FEBRUARI 2023'!H206</f>
        <v>0</v>
      </c>
      <c r="E208" s="7"/>
      <c r="F208" s="126">
        <f t="shared" si="16"/>
        <v>0</v>
      </c>
      <c r="G208" s="7"/>
      <c r="H208" s="126">
        <f t="shared" si="17"/>
        <v>0</v>
      </c>
      <c r="I208" s="93">
        <v>485</v>
      </c>
      <c r="J208" s="55">
        <f t="shared" si="18"/>
        <v>0</v>
      </c>
    </row>
    <row r="209" spans="1:10" x14ac:dyDescent="0.25">
      <c r="A209" s="9">
        <v>157</v>
      </c>
      <c r="B209" s="15" t="s">
        <v>224</v>
      </c>
      <c r="C209" s="7" t="s">
        <v>17</v>
      </c>
      <c r="D209" s="90">
        <f>'FEBRUARI 2023'!H207</f>
        <v>0</v>
      </c>
      <c r="E209" s="7"/>
      <c r="F209" s="126">
        <f t="shared" si="16"/>
        <v>0</v>
      </c>
      <c r="G209" s="7"/>
      <c r="H209" s="126">
        <f t="shared" si="17"/>
        <v>0</v>
      </c>
      <c r="I209" s="55">
        <v>485</v>
      </c>
      <c r="J209" s="55">
        <f t="shared" si="18"/>
        <v>0</v>
      </c>
    </row>
    <row r="210" spans="1:10" x14ac:dyDescent="0.25">
      <c r="A210" s="9">
        <v>158</v>
      </c>
      <c r="B210" s="15" t="s">
        <v>225</v>
      </c>
      <c r="C210" s="7" t="s">
        <v>17</v>
      </c>
      <c r="D210" s="90">
        <f>'FEBRUARI 2023'!H208</f>
        <v>0</v>
      </c>
      <c r="E210" s="7"/>
      <c r="F210" s="126">
        <f t="shared" si="16"/>
        <v>0</v>
      </c>
      <c r="G210" s="7"/>
      <c r="H210" s="126">
        <f t="shared" si="17"/>
        <v>0</v>
      </c>
      <c r="I210" s="93">
        <v>485</v>
      </c>
      <c r="J210" s="55">
        <f t="shared" si="18"/>
        <v>0</v>
      </c>
    </row>
    <row r="211" spans="1:10" x14ac:dyDescent="0.25">
      <c r="A211" s="9">
        <v>159</v>
      </c>
      <c r="B211" s="15" t="s">
        <v>226</v>
      </c>
      <c r="C211" s="7" t="s">
        <v>17</v>
      </c>
      <c r="D211" s="90">
        <f>'FEBRUARI 2023'!H209</f>
        <v>0</v>
      </c>
      <c r="E211" s="7"/>
      <c r="F211" s="126">
        <f t="shared" si="16"/>
        <v>0</v>
      </c>
      <c r="G211" s="7"/>
      <c r="H211" s="126">
        <f t="shared" si="17"/>
        <v>0</v>
      </c>
      <c r="I211" s="55">
        <v>485</v>
      </c>
      <c r="J211" s="55">
        <f t="shared" si="18"/>
        <v>0</v>
      </c>
    </row>
    <row r="212" spans="1:10" x14ac:dyDescent="0.25">
      <c r="A212" s="7"/>
      <c r="B212" s="15"/>
      <c r="C212" s="7"/>
      <c r="D212" s="90">
        <f>'FEBRUARI 2023'!H210</f>
        <v>0</v>
      </c>
      <c r="E212" s="9"/>
      <c r="F212" s="126">
        <f t="shared" si="16"/>
        <v>0</v>
      </c>
      <c r="G212" s="7"/>
      <c r="H212" s="126">
        <f t="shared" si="17"/>
        <v>0</v>
      </c>
      <c r="I212" s="57"/>
      <c r="J212" s="55">
        <f t="shared" si="18"/>
        <v>0</v>
      </c>
    </row>
    <row r="213" spans="1:10" x14ac:dyDescent="0.25">
      <c r="A213" s="7">
        <v>160</v>
      </c>
      <c r="B213" s="14" t="s">
        <v>164</v>
      </c>
      <c r="C213" s="7" t="s">
        <v>17</v>
      </c>
      <c r="D213" s="90">
        <v>500</v>
      </c>
      <c r="E213" s="7">
        <v>500</v>
      </c>
      <c r="F213" s="126">
        <f t="shared" si="16"/>
        <v>1000</v>
      </c>
      <c r="G213" s="7">
        <v>500</v>
      </c>
      <c r="H213" s="126">
        <f t="shared" si="17"/>
        <v>500</v>
      </c>
      <c r="I213" s="57">
        <v>585</v>
      </c>
      <c r="J213" s="55">
        <f t="shared" si="18"/>
        <v>250000</v>
      </c>
    </row>
    <row r="214" spans="1:10" x14ac:dyDescent="0.25">
      <c r="A214" s="7">
        <v>161</v>
      </c>
      <c r="B214" s="14" t="s">
        <v>229</v>
      </c>
      <c r="C214" s="7" t="s">
        <v>17</v>
      </c>
      <c r="D214" s="90">
        <f>'FEBRUARI 2023'!H212</f>
        <v>0</v>
      </c>
      <c r="E214" s="7">
        <v>500</v>
      </c>
      <c r="F214" s="126">
        <f t="shared" si="16"/>
        <v>500</v>
      </c>
      <c r="G214" s="7">
        <v>500</v>
      </c>
      <c r="H214" s="126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162</v>
      </c>
      <c r="B215" s="21" t="s">
        <v>165</v>
      </c>
      <c r="C215" s="7" t="s">
        <v>17</v>
      </c>
      <c r="D215" s="90">
        <v>500</v>
      </c>
      <c r="E215" s="7"/>
      <c r="F215" s="126">
        <f t="shared" si="16"/>
        <v>500</v>
      </c>
      <c r="G215" s="7">
        <v>500</v>
      </c>
      <c r="H215" s="126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163</v>
      </c>
      <c r="B216" s="21" t="s">
        <v>166</v>
      </c>
      <c r="C216" s="7" t="s">
        <v>17</v>
      </c>
      <c r="D216" s="90"/>
      <c r="E216" s="7">
        <v>500</v>
      </c>
      <c r="F216" s="126">
        <f t="shared" si="16"/>
        <v>500</v>
      </c>
      <c r="G216" s="7">
        <v>500</v>
      </c>
      <c r="H216" s="126">
        <f t="shared" si="17"/>
        <v>0</v>
      </c>
      <c r="I216" s="57">
        <v>585</v>
      </c>
      <c r="J216" s="55">
        <f>H216*I216</f>
        <v>0</v>
      </c>
    </row>
    <row r="217" spans="1:10" x14ac:dyDescent="0.25">
      <c r="A217" s="7">
        <v>164</v>
      </c>
      <c r="B217" s="21" t="s">
        <v>167</v>
      </c>
      <c r="C217" s="7" t="s">
        <v>17</v>
      </c>
      <c r="D217" s="90">
        <v>500</v>
      </c>
      <c r="E217" s="7">
        <v>7500</v>
      </c>
      <c r="F217" s="126">
        <f t="shared" si="16"/>
        <v>8000</v>
      </c>
      <c r="G217" s="7">
        <v>5500</v>
      </c>
      <c r="H217" s="126">
        <f t="shared" si="17"/>
        <v>2500</v>
      </c>
      <c r="I217" s="57">
        <v>585</v>
      </c>
      <c r="J217" s="55">
        <f t="shared" si="18"/>
        <v>13750000</v>
      </c>
    </row>
    <row r="218" spans="1:10" x14ac:dyDescent="0.25">
      <c r="A218" s="7"/>
      <c r="B218" s="21"/>
      <c r="C218" s="7"/>
      <c r="D218" s="90"/>
      <c r="E218" s="9"/>
      <c r="F218" s="126">
        <f t="shared" si="16"/>
        <v>0</v>
      </c>
      <c r="G218" s="7"/>
      <c r="H218" s="126">
        <f t="shared" si="17"/>
        <v>0</v>
      </c>
      <c r="I218" s="57"/>
      <c r="J218" s="55">
        <f t="shared" si="18"/>
        <v>0</v>
      </c>
    </row>
    <row r="219" spans="1:10" x14ac:dyDescent="0.25">
      <c r="A219" s="7">
        <v>165</v>
      </c>
      <c r="B219" s="20" t="s">
        <v>168</v>
      </c>
      <c r="C219" s="7" t="s">
        <v>17</v>
      </c>
      <c r="D219" s="90">
        <f>'FEBRUARI 2023'!H217</f>
        <v>0</v>
      </c>
      <c r="E219" s="7">
        <v>4500</v>
      </c>
      <c r="F219" s="126">
        <f t="shared" si="16"/>
        <v>4500</v>
      </c>
      <c r="G219" s="7">
        <v>2500</v>
      </c>
      <c r="H219" s="126">
        <f t="shared" si="17"/>
        <v>2000</v>
      </c>
      <c r="I219" s="57">
        <v>700</v>
      </c>
      <c r="J219" s="55">
        <f t="shared" si="18"/>
        <v>5000000</v>
      </c>
    </row>
    <row r="220" spans="1:10" x14ac:dyDescent="0.25">
      <c r="A220" s="7">
        <v>166</v>
      </c>
      <c r="B220" s="20" t="s">
        <v>169</v>
      </c>
      <c r="C220" s="7" t="s">
        <v>17</v>
      </c>
      <c r="D220" s="90">
        <f>'FEBRUARI 2023'!H218</f>
        <v>500</v>
      </c>
      <c r="E220" s="7">
        <v>1500</v>
      </c>
      <c r="F220" s="126">
        <f t="shared" si="16"/>
        <v>2000</v>
      </c>
      <c r="G220" s="7">
        <v>2000</v>
      </c>
      <c r="H220" s="126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/>
      <c r="B221" s="22"/>
      <c r="C221" s="9"/>
      <c r="D221" s="90">
        <f>'FEBRUARI 2023'!H219</f>
        <v>0</v>
      </c>
      <c r="E221" s="9"/>
      <c r="F221" s="126">
        <f t="shared" si="16"/>
        <v>0</v>
      </c>
      <c r="G221" s="7"/>
      <c r="H221" s="126">
        <f t="shared" si="17"/>
        <v>0</v>
      </c>
      <c r="I221" s="57"/>
      <c r="J221" s="55">
        <f t="shared" si="18"/>
        <v>0</v>
      </c>
    </row>
    <row r="222" spans="1:10" x14ac:dyDescent="0.25">
      <c r="A222" s="7">
        <v>167</v>
      </c>
      <c r="B222" s="22" t="s">
        <v>170</v>
      </c>
      <c r="C222" s="9" t="s">
        <v>17</v>
      </c>
      <c r="D222" s="90">
        <v>2000</v>
      </c>
      <c r="E222" s="7">
        <v>500</v>
      </c>
      <c r="F222" s="126">
        <f t="shared" si="16"/>
        <v>2500</v>
      </c>
      <c r="G222" s="7">
        <v>2500</v>
      </c>
      <c r="H222" s="126">
        <f t="shared" si="17"/>
        <v>0</v>
      </c>
      <c r="I222" s="57">
        <v>925</v>
      </c>
      <c r="J222" s="55">
        <f t="shared" si="18"/>
        <v>0</v>
      </c>
    </row>
    <row r="223" spans="1:10" x14ac:dyDescent="0.25">
      <c r="A223" s="7"/>
      <c r="B223" s="22"/>
      <c r="C223" s="9"/>
      <c r="D223" s="90"/>
      <c r="E223" s="9"/>
      <c r="F223" s="126">
        <f t="shared" si="16"/>
        <v>0</v>
      </c>
      <c r="G223" s="7"/>
      <c r="H223" s="126">
        <f t="shared" si="17"/>
        <v>0</v>
      </c>
      <c r="I223" s="57"/>
      <c r="J223" s="55">
        <f t="shared" si="18"/>
        <v>0</v>
      </c>
    </row>
    <row r="224" spans="1:10" x14ac:dyDescent="0.25">
      <c r="A224" s="7">
        <v>168</v>
      </c>
      <c r="B224" s="14" t="s">
        <v>171</v>
      </c>
      <c r="C224" s="7" t="s">
        <v>17</v>
      </c>
      <c r="D224" s="90">
        <v>500</v>
      </c>
      <c r="E224" s="7">
        <v>1500</v>
      </c>
      <c r="F224" s="126">
        <f t="shared" si="16"/>
        <v>2000</v>
      </c>
      <c r="G224" s="7">
        <v>1000</v>
      </c>
      <c r="H224" s="126">
        <f t="shared" si="17"/>
        <v>1000</v>
      </c>
      <c r="I224" s="57">
        <v>690</v>
      </c>
      <c r="J224" s="55">
        <f t="shared" si="18"/>
        <v>1000000</v>
      </c>
    </row>
    <row r="225" spans="1:10" x14ac:dyDescent="0.25">
      <c r="A225" s="7">
        <v>169</v>
      </c>
      <c r="B225" s="14" t="s">
        <v>172</v>
      </c>
      <c r="C225" s="7" t="s">
        <v>17</v>
      </c>
      <c r="D225" s="90">
        <v>1500</v>
      </c>
      <c r="E225" s="7"/>
      <c r="F225" s="126">
        <f t="shared" si="16"/>
        <v>1500</v>
      </c>
      <c r="G225" s="7">
        <v>1500</v>
      </c>
      <c r="H225" s="126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/>
      <c r="B226" s="15"/>
      <c r="C226" s="9"/>
      <c r="D226" s="90">
        <f>'FEBRUARI 2023'!H224</f>
        <v>0</v>
      </c>
      <c r="E226" s="9"/>
      <c r="F226" s="126">
        <f t="shared" si="16"/>
        <v>0</v>
      </c>
      <c r="G226" s="7"/>
      <c r="H226" s="126">
        <f t="shared" si="17"/>
        <v>0</v>
      </c>
      <c r="I226" s="57"/>
      <c r="J226" s="55">
        <f t="shared" si="18"/>
        <v>0</v>
      </c>
    </row>
    <row r="227" spans="1:10" x14ac:dyDescent="0.25">
      <c r="A227" s="7">
        <v>170</v>
      </c>
      <c r="B227" s="24" t="s">
        <v>173</v>
      </c>
      <c r="C227" s="9" t="s">
        <v>174</v>
      </c>
      <c r="D227" s="90">
        <v>1500</v>
      </c>
      <c r="E227" s="7"/>
      <c r="F227" s="126">
        <f t="shared" si="16"/>
        <v>1500</v>
      </c>
      <c r="G227" s="7"/>
      <c r="H227" s="126">
        <f t="shared" si="17"/>
        <v>1500</v>
      </c>
      <c r="I227" s="58">
        <v>4000</v>
      </c>
      <c r="J227" s="55">
        <f>H227*I227</f>
        <v>6000000</v>
      </c>
    </row>
    <row r="228" spans="1:10" x14ac:dyDescent="0.25">
      <c r="A228" s="7"/>
      <c r="B228" s="24"/>
      <c r="C228" s="9"/>
      <c r="D228" s="90"/>
      <c r="E228" s="9"/>
      <c r="F228" s="126">
        <f t="shared" si="16"/>
        <v>0</v>
      </c>
      <c r="G228" s="7"/>
      <c r="H228" s="126">
        <f t="shared" si="17"/>
        <v>0</v>
      </c>
      <c r="I228" s="57"/>
      <c r="J228" s="55">
        <f t="shared" si="18"/>
        <v>0</v>
      </c>
    </row>
    <row r="229" spans="1:10" x14ac:dyDescent="0.25">
      <c r="A229" s="7">
        <v>171</v>
      </c>
      <c r="B229" s="15" t="s">
        <v>175</v>
      </c>
      <c r="C229" s="9" t="s">
        <v>17</v>
      </c>
      <c r="D229" s="90">
        <f>'FEBRUARI 2023'!H227</f>
        <v>0</v>
      </c>
      <c r="E229" s="7"/>
      <c r="F229" s="126">
        <f t="shared" si="16"/>
        <v>0</v>
      </c>
      <c r="G229" s="7"/>
      <c r="H229" s="126">
        <f t="shared" si="17"/>
        <v>0</v>
      </c>
      <c r="I229" s="57"/>
      <c r="J229" s="55">
        <f t="shared" si="18"/>
        <v>0</v>
      </c>
    </row>
    <row r="230" spans="1:10" x14ac:dyDescent="0.25">
      <c r="A230" s="7">
        <v>172</v>
      </c>
      <c r="B230" s="15" t="s">
        <v>176</v>
      </c>
      <c r="C230" s="9" t="s">
        <v>17</v>
      </c>
      <c r="D230" s="90"/>
      <c r="E230" s="7"/>
      <c r="F230" s="126">
        <f t="shared" si="16"/>
        <v>0</v>
      </c>
      <c r="G230" s="7"/>
      <c r="H230" s="126">
        <f t="shared" si="17"/>
        <v>0</v>
      </c>
      <c r="I230" s="57"/>
      <c r="J230" s="55">
        <f t="shared" si="18"/>
        <v>0</v>
      </c>
    </row>
    <row r="231" spans="1:10" x14ac:dyDescent="0.25">
      <c r="A231" s="10">
        <v>173</v>
      </c>
      <c r="B231" s="22" t="s">
        <v>177</v>
      </c>
      <c r="C231" s="9" t="s">
        <v>174</v>
      </c>
      <c r="D231" s="90">
        <v>3500</v>
      </c>
      <c r="E231" s="7"/>
      <c r="F231" s="127">
        <f t="shared" si="16"/>
        <v>3500</v>
      </c>
      <c r="G231" s="7">
        <v>1000</v>
      </c>
      <c r="H231" s="127">
        <f t="shared" si="17"/>
        <v>2500</v>
      </c>
      <c r="I231" s="57">
        <v>165</v>
      </c>
      <c r="J231" s="50">
        <f>H231*I231</f>
        <v>412500</v>
      </c>
    </row>
    <row r="232" spans="1:10" x14ac:dyDescent="0.25">
      <c r="A232" s="185" t="s">
        <v>239</v>
      </c>
      <c r="B232" s="186"/>
      <c r="C232" s="186"/>
      <c r="D232" s="186"/>
      <c r="E232" s="186"/>
      <c r="F232" s="186"/>
      <c r="G232" s="186"/>
      <c r="H232" s="184"/>
      <c r="I232" s="183">
        <f>SUM(J26:J231)</f>
        <v>62300000</v>
      </c>
      <c r="J232" s="184"/>
    </row>
    <row r="233" spans="1:10" x14ac:dyDescent="0.25">
      <c r="A233" s="3"/>
      <c r="B233" s="12"/>
      <c r="C233" s="3"/>
      <c r="F233" s="121"/>
      <c r="H233" s="121"/>
      <c r="J233" s="64"/>
    </row>
    <row r="234" spans="1:10" x14ac:dyDescent="0.25">
      <c r="A234" s="3"/>
      <c r="B234" s="12"/>
      <c r="C234" s="3"/>
      <c r="F234" s="121"/>
      <c r="H234" s="121"/>
    </row>
    <row r="235" spans="1:10" ht="18" x14ac:dyDescent="0.25">
      <c r="A235" s="198" t="s">
        <v>257</v>
      </c>
      <c r="B235" s="198"/>
      <c r="C235" s="198"/>
      <c r="D235" s="198"/>
      <c r="E235" s="198"/>
      <c r="F235" s="198"/>
      <c r="G235" s="198"/>
      <c r="H235" s="198"/>
      <c r="I235" s="198"/>
      <c r="J235" s="198"/>
    </row>
    <row r="236" spans="1:10" x14ac:dyDescent="0.25">
      <c r="A236" s="2"/>
      <c r="J236" s="65"/>
    </row>
    <row r="237" spans="1:10" x14ac:dyDescent="0.25">
      <c r="A237" s="178" t="s">
        <v>2</v>
      </c>
      <c r="B237" s="178" t="s">
        <v>3</v>
      </c>
      <c r="C237" s="178" t="s">
        <v>4</v>
      </c>
      <c r="D237" s="187" t="s">
        <v>227</v>
      </c>
      <c r="E237" s="4" t="s">
        <v>228</v>
      </c>
      <c r="F237" s="193" t="s">
        <v>7</v>
      </c>
      <c r="G237" s="4" t="s">
        <v>6</v>
      </c>
      <c r="H237" s="193" t="s">
        <v>227</v>
      </c>
      <c r="I237" s="59" t="s">
        <v>233</v>
      </c>
      <c r="J237" s="4" t="s">
        <v>234</v>
      </c>
    </row>
    <row r="238" spans="1:10" x14ac:dyDescent="0.25">
      <c r="A238" s="179"/>
      <c r="B238" s="179"/>
      <c r="C238" s="179"/>
      <c r="D238" s="188"/>
      <c r="E238" s="5" t="s">
        <v>9</v>
      </c>
      <c r="F238" s="194"/>
      <c r="G238" s="5" t="s">
        <v>10</v>
      </c>
      <c r="H238" s="194"/>
      <c r="I238" s="60" t="s">
        <v>4</v>
      </c>
      <c r="J238" s="5" t="s">
        <v>235</v>
      </c>
    </row>
    <row r="239" spans="1:10" x14ac:dyDescent="0.25">
      <c r="A239" s="19">
        <v>1</v>
      </c>
      <c r="B239" s="19">
        <v>2</v>
      </c>
      <c r="C239" s="19">
        <v>3</v>
      </c>
      <c r="D239" s="19">
        <v>4</v>
      </c>
      <c r="E239" s="19">
        <v>5</v>
      </c>
      <c r="F239" s="124">
        <v>6</v>
      </c>
      <c r="G239" s="19">
        <v>7</v>
      </c>
      <c r="H239" s="124">
        <v>8</v>
      </c>
      <c r="I239" s="60">
        <v>9</v>
      </c>
      <c r="J239" s="5">
        <v>10</v>
      </c>
    </row>
    <row r="240" spans="1:10" x14ac:dyDescent="0.25">
      <c r="A240" s="23"/>
      <c r="B240" s="43"/>
      <c r="C240" s="23"/>
      <c r="D240" s="113"/>
      <c r="E240" s="23"/>
      <c r="F240" s="126"/>
      <c r="G240" s="7"/>
      <c r="H240" s="126"/>
      <c r="I240" s="61"/>
      <c r="J240" s="51"/>
    </row>
    <row r="241" spans="1:10" x14ac:dyDescent="0.25">
      <c r="A241" s="7">
        <v>1</v>
      </c>
      <c r="B241" s="24" t="s">
        <v>179</v>
      </c>
      <c r="C241" s="9" t="s">
        <v>174</v>
      </c>
      <c r="D241" s="98">
        <f>'FEBRUARI 2023'!H242</f>
        <v>500</v>
      </c>
      <c r="E241" s="7">
        <v>2200</v>
      </c>
      <c r="F241" s="126">
        <f>D241+E241</f>
        <v>2700</v>
      </c>
      <c r="G241" s="7">
        <v>1900</v>
      </c>
      <c r="H241" s="126">
        <f>F241-G241</f>
        <v>800</v>
      </c>
      <c r="I241" s="62">
        <v>6350</v>
      </c>
      <c r="J241" s="49">
        <f>I241*H241</f>
        <v>5080000</v>
      </c>
    </row>
    <row r="242" spans="1:10" x14ac:dyDescent="0.25">
      <c r="A242" s="7">
        <v>2</v>
      </c>
      <c r="B242" s="24" t="s">
        <v>180</v>
      </c>
      <c r="C242" s="44" t="s">
        <v>181</v>
      </c>
      <c r="D242" s="98">
        <f>'FEBRUARI 2023'!H243</f>
        <v>575</v>
      </c>
      <c r="E242" s="7">
        <v>3000</v>
      </c>
      <c r="F242" s="126">
        <f>D242+E242</f>
        <v>3575</v>
      </c>
      <c r="G242" s="7">
        <v>2975</v>
      </c>
      <c r="H242" s="126">
        <f t="shared" ref="H242:H247" si="19">F242-G242</f>
        <v>600</v>
      </c>
      <c r="I242" s="62">
        <v>5700</v>
      </c>
      <c r="J242" s="49">
        <f t="shared" ref="J242:J247" si="20">I242*H242</f>
        <v>3420000</v>
      </c>
    </row>
    <row r="243" spans="1:10" x14ac:dyDescent="0.25">
      <c r="A243" s="7">
        <v>3</v>
      </c>
      <c r="B243" s="24" t="s">
        <v>182</v>
      </c>
      <c r="C243" s="9" t="s">
        <v>15</v>
      </c>
      <c r="D243" s="98">
        <f>'FEBRUARI 2023'!H244</f>
        <v>0</v>
      </c>
      <c r="E243" s="7">
        <v>20</v>
      </c>
      <c r="F243" s="126">
        <f t="shared" ref="F243:F247" si="21">D243+E243</f>
        <v>20</v>
      </c>
      <c r="G243" s="7">
        <v>4</v>
      </c>
      <c r="H243" s="126">
        <f t="shared" si="19"/>
        <v>16</v>
      </c>
      <c r="I243" s="62">
        <v>630000</v>
      </c>
      <c r="J243" s="49">
        <f t="shared" si="20"/>
        <v>10080000</v>
      </c>
    </row>
    <row r="244" spans="1:10" x14ac:dyDescent="0.25">
      <c r="A244" s="7">
        <v>4</v>
      </c>
      <c r="B244" s="32" t="s">
        <v>183</v>
      </c>
      <c r="C244" s="7" t="s">
        <v>15</v>
      </c>
      <c r="D244" s="98">
        <f>'FEBRUARI 2023'!H245</f>
        <v>25</v>
      </c>
      <c r="E244" s="7">
        <v>20</v>
      </c>
      <c r="F244" s="126">
        <f t="shared" si="21"/>
        <v>45</v>
      </c>
      <c r="G244" s="7">
        <v>30</v>
      </c>
      <c r="H244" s="126">
        <f t="shared" si="19"/>
        <v>15</v>
      </c>
      <c r="I244" s="62">
        <v>385000</v>
      </c>
      <c r="J244" s="49">
        <f t="shared" si="20"/>
        <v>5775000</v>
      </c>
    </row>
    <row r="245" spans="1:10" x14ac:dyDescent="0.25">
      <c r="A245" s="7">
        <v>5</v>
      </c>
      <c r="B245" s="24" t="s">
        <v>184</v>
      </c>
      <c r="C245" s="9" t="s">
        <v>15</v>
      </c>
      <c r="D245" s="98">
        <f>'FEBRUARI 2023'!H246</f>
        <v>8</v>
      </c>
      <c r="E245" s="7"/>
      <c r="F245" s="126">
        <f t="shared" si="21"/>
        <v>8</v>
      </c>
      <c r="G245" s="7"/>
      <c r="H245" s="126">
        <f t="shared" si="19"/>
        <v>8</v>
      </c>
      <c r="I245" s="62">
        <v>406000</v>
      </c>
      <c r="J245" s="49">
        <f t="shared" si="20"/>
        <v>3248000</v>
      </c>
    </row>
    <row r="246" spans="1:10" x14ac:dyDescent="0.25">
      <c r="A246" s="9">
        <v>6</v>
      </c>
      <c r="B246" s="24" t="s">
        <v>185</v>
      </c>
      <c r="C246" s="9" t="s">
        <v>17</v>
      </c>
      <c r="D246" s="98">
        <f>'FEBRUARI 2023'!H247</f>
        <v>1400</v>
      </c>
      <c r="E246" s="7"/>
      <c r="F246" s="126">
        <f t="shared" si="21"/>
        <v>1400</v>
      </c>
      <c r="G246" s="7">
        <v>200</v>
      </c>
      <c r="H246" s="126">
        <f t="shared" si="19"/>
        <v>1200</v>
      </c>
      <c r="I246" s="62">
        <v>5800</v>
      </c>
      <c r="J246" s="49">
        <f t="shared" si="20"/>
        <v>6960000</v>
      </c>
    </row>
    <row r="247" spans="1:10" x14ac:dyDescent="0.25">
      <c r="A247" s="9">
        <v>7</v>
      </c>
      <c r="B247" s="24" t="s">
        <v>215</v>
      </c>
      <c r="C247" s="9" t="s">
        <v>15</v>
      </c>
      <c r="D247" s="98">
        <f>'FEBRUARI 2023'!H248</f>
        <v>5</v>
      </c>
      <c r="E247" s="7">
        <v>20</v>
      </c>
      <c r="F247" s="126">
        <f t="shared" si="21"/>
        <v>25</v>
      </c>
      <c r="G247" s="7">
        <v>2</v>
      </c>
      <c r="H247" s="126">
        <f t="shared" si="19"/>
        <v>23</v>
      </c>
      <c r="I247" s="62">
        <v>710000</v>
      </c>
      <c r="J247" s="49">
        <f t="shared" si="20"/>
        <v>16330000</v>
      </c>
    </row>
    <row r="248" spans="1:10" x14ac:dyDescent="0.25">
      <c r="A248" s="10"/>
      <c r="B248" s="45"/>
      <c r="C248" s="10"/>
      <c r="D248" s="114"/>
      <c r="E248" s="10"/>
      <c r="F248" s="127"/>
      <c r="G248" s="10"/>
      <c r="H248" s="127"/>
      <c r="I248" s="63"/>
      <c r="J248" s="52"/>
    </row>
    <row r="249" spans="1:10" x14ac:dyDescent="0.25">
      <c r="A249" s="185" t="s">
        <v>239</v>
      </c>
      <c r="B249" s="186"/>
      <c r="C249" s="186"/>
      <c r="D249" s="186"/>
      <c r="E249" s="186"/>
      <c r="F249" s="186"/>
      <c r="G249" s="186"/>
      <c r="H249" s="184"/>
      <c r="I249" s="183">
        <f>SUM(J241:J247)</f>
        <v>50893000</v>
      </c>
      <c r="J249" s="184"/>
    </row>
    <row r="250" spans="1:10" x14ac:dyDescent="0.25">
      <c r="A250" s="3"/>
      <c r="C250" s="3"/>
      <c r="F250" s="121"/>
      <c r="H250" s="121"/>
    </row>
    <row r="251" spans="1:10" ht="18" x14ac:dyDescent="0.25">
      <c r="A251" s="198" t="s">
        <v>186</v>
      </c>
      <c r="B251" s="198"/>
      <c r="C251" s="198"/>
      <c r="D251" s="198"/>
      <c r="E251" s="198"/>
      <c r="F251" s="198"/>
      <c r="G251" s="198"/>
      <c r="H251" s="198"/>
      <c r="I251" s="198"/>
      <c r="J251" s="198"/>
    </row>
    <row r="252" spans="1:10" x14ac:dyDescent="0.25">
      <c r="A252" s="2"/>
    </row>
    <row r="253" spans="1:10" x14ac:dyDescent="0.25">
      <c r="A253" s="178" t="s">
        <v>2</v>
      </c>
      <c r="B253" s="178" t="s">
        <v>3</v>
      </c>
      <c r="C253" s="178" t="s">
        <v>4</v>
      </c>
      <c r="D253" s="187" t="s">
        <v>227</v>
      </c>
      <c r="E253" s="4" t="s">
        <v>6</v>
      </c>
      <c r="F253" s="193" t="s">
        <v>7</v>
      </c>
      <c r="G253" s="4" t="s">
        <v>6</v>
      </c>
      <c r="H253" s="193" t="s">
        <v>227</v>
      </c>
      <c r="I253" s="4" t="s">
        <v>233</v>
      </c>
      <c r="J253" s="4" t="s">
        <v>234</v>
      </c>
    </row>
    <row r="254" spans="1:10" x14ac:dyDescent="0.25">
      <c r="A254" s="179"/>
      <c r="B254" s="179"/>
      <c r="C254" s="179"/>
      <c r="D254" s="188"/>
      <c r="E254" s="5" t="s">
        <v>9</v>
      </c>
      <c r="F254" s="194"/>
      <c r="G254" s="5" t="s">
        <v>10</v>
      </c>
      <c r="H254" s="194"/>
      <c r="I254" s="5" t="s">
        <v>4</v>
      </c>
      <c r="J254" s="5" t="s">
        <v>235</v>
      </c>
    </row>
    <row r="255" spans="1:10" x14ac:dyDescent="0.25">
      <c r="A255" s="19">
        <v>1</v>
      </c>
      <c r="B255" s="19">
        <v>2</v>
      </c>
      <c r="C255" s="19">
        <v>3</v>
      </c>
      <c r="D255" s="104">
        <v>4</v>
      </c>
      <c r="E255" s="19">
        <v>5</v>
      </c>
      <c r="F255" s="124">
        <v>6</v>
      </c>
      <c r="G255" s="19">
        <v>7</v>
      </c>
      <c r="H255" s="124">
        <v>8</v>
      </c>
      <c r="I255" s="5">
        <v>9</v>
      </c>
      <c r="J255" s="5">
        <v>10</v>
      </c>
    </row>
    <row r="256" spans="1:10" x14ac:dyDescent="0.25">
      <c r="A256" s="18"/>
      <c r="B256" s="18"/>
      <c r="C256" s="18"/>
      <c r="D256" s="109"/>
      <c r="E256" s="18"/>
      <c r="F256" s="128"/>
      <c r="G256" s="18"/>
      <c r="H256" s="128"/>
      <c r="I256" s="43"/>
      <c r="J256" s="26"/>
    </row>
    <row r="257" spans="1:10" x14ac:dyDescent="0.25">
      <c r="A257" s="7">
        <v>1</v>
      </c>
      <c r="B257" s="20" t="s">
        <v>187</v>
      </c>
      <c r="C257" s="7" t="s">
        <v>17</v>
      </c>
      <c r="D257" s="98">
        <f>'FEBRUARI 2023'!H258</f>
        <v>175</v>
      </c>
      <c r="E257" s="7"/>
      <c r="F257" s="126">
        <f>D257+E257</f>
        <v>175</v>
      </c>
      <c r="G257" s="7">
        <v>175</v>
      </c>
      <c r="H257" s="126">
        <f>F257-G257</f>
        <v>0</v>
      </c>
      <c r="I257" s="90">
        <v>2800</v>
      </c>
      <c r="J257" s="55">
        <f>I257*H257</f>
        <v>0</v>
      </c>
    </row>
    <row r="258" spans="1:10" x14ac:dyDescent="0.25">
      <c r="A258" s="7">
        <v>2</v>
      </c>
      <c r="B258" s="20" t="s">
        <v>188</v>
      </c>
      <c r="C258" s="7" t="s">
        <v>17</v>
      </c>
      <c r="D258" s="98">
        <f>'FEBRUARI 2023'!H259</f>
        <v>3384</v>
      </c>
      <c r="E258" s="7"/>
      <c r="F258" s="126">
        <f t="shared" ref="F258:F294" si="22">D258+E258</f>
        <v>3384</v>
      </c>
      <c r="G258" s="7">
        <v>10</v>
      </c>
      <c r="H258" s="126">
        <f t="shared" ref="H258:H294" si="23">F258-G258</f>
        <v>3374</v>
      </c>
      <c r="I258" s="89">
        <v>4250</v>
      </c>
      <c r="J258" s="55">
        <f>I258*H258</f>
        <v>14339500</v>
      </c>
    </row>
    <row r="259" spans="1:10" x14ac:dyDescent="0.25">
      <c r="A259" s="7">
        <v>3</v>
      </c>
      <c r="B259" s="20" t="s">
        <v>189</v>
      </c>
      <c r="C259" s="7" t="s">
        <v>12</v>
      </c>
      <c r="D259" s="98">
        <f>'FEBRUARI 2023'!H260</f>
        <v>92</v>
      </c>
      <c r="E259" s="7"/>
      <c r="F259" s="126">
        <f t="shared" si="22"/>
        <v>92</v>
      </c>
      <c r="G259" s="7"/>
      <c r="H259" s="126">
        <f t="shared" si="23"/>
        <v>92</v>
      </c>
      <c r="I259" s="48">
        <v>14000</v>
      </c>
      <c r="J259" s="55">
        <f t="shared" ref="J259:J294" si="24">I259*H259</f>
        <v>1288000</v>
      </c>
    </row>
    <row r="260" spans="1:10" x14ac:dyDescent="0.25">
      <c r="A260" s="7">
        <v>4</v>
      </c>
      <c r="B260" s="20" t="s">
        <v>190</v>
      </c>
      <c r="C260" s="7" t="s">
        <v>12</v>
      </c>
      <c r="D260" s="98">
        <f>'FEBRUARI 2023'!H261</f>
        <v>10</v>
      </c>
      <c r="E260" s="7"/>
      <c r="F260" s="126">
        <f t="shared" si="22"/>
        <v>10</v>
      </c>
      <c r="G260" s="7">
        <v>10</v>
      </c>
      <c r="H260" s="126">
        <f t="shared" si="23"/>
        <v>0</v>
      </c>
      <c r="I260" s="49">
        <v>14000</v>
      </c>
      <c r="J260" s="55">
        <f t="shared" si="24"/>
        <v>0</v>
      </c>
    </row>
    <row r="261" spans="1:10" x14ac:dyDescent="0.25">
      <c r="A261" s="7">
        <v>5</v>
      </c>
      <c r="B261" s="20" t="s">
        <v>191</v>
      </c>
      <c r="C261" s="7" t="s">
        <v>12</v>
      </c>
      <c r="D261" s="98">
        <f>'FEBRUARI 2023'!H262</f>
        <v>15</v>
      </c>
      <c r="E261" s="7"/>
      <c r="F261" s="126">
        <f t="shared" si="22"/>
        <v>15</v>
      </c>
      <c r="G261" s="7"/>
      <c r="H261" s="126">
        <f t="shared" si="23"/>
        <v>15</v>
      </c>
      <c r="I261" s="48">
        <v>13000</v>
      </c>
      <c r="J261" s="55">
        <f t="shared" si="24"/>
        <v>195000</v>
      </c>
    </row>
    <row r="262" spans="1:10" x14ac:dyDescent="0.25">
      <c r="A262" s="7">
        <v>6</v>
      </c>
      <c r="B262" s="20" t="s">
        <v>192</v>
      </c>
      <c r="C262" s="7" t="s">
        <v>12</v>
      </c>
      <c r="D262" s="98">
        <f>'FEBRUARI 2023'!H263</f>
        <v>10</v>
      </c>
      <c r="E262" s="7"/>
      <c r="F262" s="126">
        <f t="shared" si="22"/>
        <v>10</v>
      </c>
      <c r="G262" s="7"/>
      <c r="H262" s="126">
        <f t="shared" si="23"/>
        <v>10</v>
      </c>
      <c r="I262" s="48">
        <v>11000</v>
      </c>
      <c r="J262" s="55">
        <f t="shared" si="24"/>
        <v>110000</v>
      </c>
    </row>
    <row r="263" spans="1:10" x14ac:dyDescent="0.25">
      <c r="A263" s="7">
        <v>7</v>
      </c>
      <c r="B263" s="20" t="s">
        <v>193</v>
      </c>
      <c r="C263" s="7" t="s">
        <v>12</v>
      </c>
      <c r="D263" s="98">
        <f>'FEBRUARI 2023'!H264</f>
        <v>11</v>
      </c>
      <c r="E263" s="7"/>
      <c r="F263" s="126">
        <f t="shared" si="22"/>
        <v>11</v>
      </c>
      <c r="G263" s="7"/>
      <c r="H263" s="126">
        <f t="shared" si="23"/>
        <v>11</v>
      </c>
      <c r="I263" s="48">
        <v>11000</v>
      </c>
      <c r="J263" s="55">
        <f t="shared" si="24"/>
        <v>121000</v>
      </c>
    </row>
    <row r="264" spans="1:10" x14ac:dyDescent="0.25">
      <c r="A264" s="7">
        <v>8</v>
      </c>
      <c r="B264" s="20" t="s">
        <v>194</v>
      </c>
      <c r="C264" s="7" t="s">
        <v>17</v>
      </c>
      <c r="D264" s="98">
        <f>'FEBRUARI 2023'!H265</f>
        <v>3060</v>
      </c>
      <c r="E264" s="7"/>
      <c r="F264" s="126">
        <f t="shared" si="22"/>
        <v>3060</v>
      </c>
      <c r="G264" s="7">
        <v>20</v>
      </c>
      <c r="H264" s="126">
        <f t="shared" si="23"/>
        <v>3040</v>
      </c>
      <c r="I264" s="48">
        <v>1750</v>
      </c>
      <c r="J264" s="55">
        <f t="shared" si="24"/>
        <v>5320000</v>
      </c>
    </row>
    <row r="265" spans="1:10" x14ac:dyDescent="0.25">
      <c r="A265" s="7">
        <v>9</v>
      </c>
      <c r="B265" s="20" t="s">
        <v>195</v>
      </c>
      <c r="C265" s="7" t="s">
        <v>12</v>
      </c>
      <c r="D265" s="98">
        <f>'FEBRUARI 2023'!H266</f>
        <v>95</v>
      </c>
      <c r="E265" s="7"/>
      <c r="F265" s="126">
        <f t="shared" si="22"/>
        <v>95</v>
      </c>
      <c r="G265" s="7"/>
      <c r="H265" s="126">
        <f t="shared" si="23"/>
        <v>95</v>
      </c>
      <c r="I265" s="48">
        <v>12450</v>
      </c>
      <c r="J265" s="55">
        <f t="shared" si="24"/>
        <v>1182750</v>
      </c>
    </row>
    <row r="266" spans="1:10" x14ac:dyDescent="0.25">
      <c r="A266" s="7">
        <v>10</v>
      </c>
      <c r="B266" s="22" t="s">
        <v>196</v>
      </c>
      <c r="C266" s="9" t="s">
        <v>12</v>
      </c>
      <c r="D266" s="98">
        <f>'FEBRUARI 2023'!H267</f>
        <v>95</v>
      </c>
      <c r="E266" s="7"/>
      <c r="F266" s="126">
        <f t="shared" si="22"/>
        <v>95</v>
      </c>
      <c r="G266" s="7"/>
      <c r="H266" s="126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11</v>
      </c>
      <c r="B267" s="21" t="s">
        <v>197</v>
      </c>
      <c r="C267" s="7" t="s">
        <v>12</v>
      </c>
      <c r="D267" s="98">
        <f>'FEBRUARI 2023'!H268</f>
        <v>0</v>
      </c>
      <c r="E267" s="7"/>
      <c r="F267" s="126">
        <f t="shared" si="22"/>
        <v>0</v>
      </c>
      <c r="G267" s="7"/>
      <c r="H267" s="126">
        <f t="shared" si="23"/>
        <v>0</v>
      </c>
      <c r="I267" s="49"/>
      <c r="J267" s="55">
        <f t="shared" si="24"/>
        <v>0</v>
      </c>
    </row>
    <row r="268" spans="1:10" x14ac:dyDescent="0.25">
      <c r="A268" s="7"/>
      <c r="B268" s="32" t="s">
        <v>198</v>
      </c>
      <c r="C268" s="7"/>
      <c r="D268" s="98">
        <f>'FEBRUARI 2023'!H269</f>
        <v>0</v>
      </c>
      <c r="E268" s="7"/>
      <c r="F268" s="126">
        <f t="shared" si="22"/>
        <v>0</v>
      </c>
      <c r="G268" s="9"/>
      <c r="H268" s="126">
        <f t="shared" si="23"/>
        <v>0</v>
      </c>
      <c r="I268" s="49"/>
      <c r="J268" s="55">
        <f t="shared" si="24"/>
        <v>0</v>
      </c>
    </row>
    <row r="269" spans="1:10" x14ac:dyDescent="0.25">
      <c r="A269" s="7">
        <v>12</v>
      </c>
      <c r="B269" s="21" t="s">
        <v>197</v>
      </c>
      <c r="C269" s="7" t="s">
        <v>12</v>
      </c>
      <c r="D269" s="98">
        <f>'FEBRUARI 2023'!H270</f>
        <v>0</v>
      </c>
      <c r="E269" s="7"/>
      <c r="F269" s="126">
        <f t="shared" si="22"/>
        <v>0</v>
      </c>
      <c r="G269" s="7"/>
      <c r="H269" s="126">
        <f t="shared" si="23"/>
        <v>0</v>
      </c>
      <c r="I269" s="49"/>
      <c r="J269" s="55">
        <f t="shared" si="24"/>
        <v>0</v>
      </c>
    </row>
    <row r="270" spans="1:10" x14ac:dyDescent="0.25">
      <c r="A270" s="9"/>
      <c r="B270" s="32" t="s">
        <v>199</v>
      </c>
      <c r="C270" s="7"/>
      <c r="D270" s="98">
        <f>'FEBRUARI 2023'!H271</f>
        <v>0</v>
      </c>
      <c r="E270" s="7"/>
      <c r="F270" s="126">
        <f t="shared" si="22"/>
        <v>0</v>
      </c>
      <c r="G270" s="9"/>
      <c r="H270" s="126">
        <f t="shared" si="23"/>
        <v>0</v>
      </c>
      <c r="I270" s="49"/>
      <c r="J270" s="55">
        <f t="shared" si="24"/>
        <v>0</v>
      </c>
    </row>
    <row r="271" spans="1:10" x14ac:dyDescent="0.25">
      <c r="A271" s="7">
        <v>13</v>
      </c>
      <c r="B271" s="21" t="s">
        <v>197</v>
      </c>
      <c r="C271" s="7" t="s">
        <v>12</v>
      </c>
      <c r="D271" s="98">
        <f>'FEBRUARI 2023'!H272</f>
        <v>0</v>
      </c>
      <c r="E271" s="7"/>
      <c r="F271" s="126">
        <f t="shared" si="22"/>
        <v>0</v>
      </c>
      <c r="G271" s="7"/>
      <c r="H271" s="126">
        <f t="shared" si="23"/>
        <v>0</v>
      </c>
      <c r="I271" s="49"/>
      <c r="J271" s="55">
        <f t="shared" si="24"/>
        <v>0</v>
      </c>
    </row>
    <row r="272" spans="1:10" x14ac:dyDescent="0.25">
      <c r="A272" s="7"/>
      <c r="B272" s="24" t="s">
        <v>200</v>
      </c>
      <c r="C272" s="9"/>
      <c r="D272" s="98">
        <f>'FEBRUARI 2023'!H273</f>
        <v>0</v>
      </c>
      <c r="E272" s="7"/>
      <c r="F272" s="126">
        <f t="shared" si="22"/>
        <v>0</v>
      </c>
      <c r="G272" s="9"/>
      <c r="H272" s="126">
        <f t="shared" si="23"/>
        <v>0</v>
      </c>
      <c r="I272" s="49"/>
      <c r="J272" s="55">
        <f t="shared" si="24"/>
        <v>0</v>
      </c>
    </row>
    <row r="273" spans="1:10" x14ac:dyDescent="0.25">
      <c r="A273" s="7">
        <v>14</v>
      </c>
      <c r="B273" s="21" t="s">
        <v>201</v>
      </c>
      <c r="C273" s="7" t="s">
        <v>17</v>
      </c>
      <c r="D273" s="98">
        <f>'FEBRUARI 2023'!H274</f>
        <v>0</v>
      </c>
      <c r="E273" s="7"/>
      <c r="F273" s="126">
        <f t="shared" si="22"/>
        <v>0</v>
      </c>
      <c r="G273" s="7"/>
      <c r="H273" s="126">
        <f t="shared" si="23"/>
        <v>0</v>
      </c>
      <c r="I273" s="49"/>
      <c r="J273" s="55">
        <f t="shared" si="24"/>
        <v>0</v>
      </c>
    </row>
    <row r="274" spans="1:10" x14ac:dyDescent="0.25">
      <c r="A274" s="7"/>
      <c r="B274" s="32" t="s">
        <v>202</v>
      </c>
      <c r="C274" s="7" t="s">
        <v>17</v>
      </c>
      <c r="D274" s="98">
        <f>'FEBRUARI 2023'!H275</f>
        <v>0</v>
      </c>
      <c r="E274" s="7"/>
      <c r="F274" s="126">
        <f t="shared" si="22"/>
        <v>0</v>
      </c>
      <c r="G274" s="9"/>
      <c r="H274" s="126">
        <f t="shared" si="23"/>
        <v>0</v>
      </c>
      <c r="I274" s="49"/>
      <c r="J274" s="55">
        <f t="shared" si="24"/>
        <v>0</v>
      </c>
    </row>
    <row r="275" spans="1:10" x14ac:dyDescent="0.25">
      <c r="A275" s="7">
        <v>15</v>
      </c>
      <c r="B275" s="21" t="s">
        <v>216</v>
      </c>
      <c r="C275" s="7" t="s">
        <v>17</v>
      </c>
      <c r="D275" s="98">
        <f>'FEBRUARI 2023'!H276</f>
        <v>0</v>
      </c>
      <c r="E275" s="7"/>
      <c r="F275" s="126">
        <f t="shared" si="22"/>
        <v>0</v>
      </c>
      <c r="G275" s="7"/>
      <c r="H275" s="126">
        <f t="shared" si="23"/>
        <v>0</v>
      </c>
      <c r="I275" s="73"/>
      <c r="J275" s="55">
        <f t="shared" si="24"/>
        <v>0</v>
      </c>
    </row>
    <row r="276" spans="1:10" x14ac:dyDescent="0.25">
      <c r="A276" s="7"/>
      <c r="B276" s="32" t="s">
        <v>203</v>
      </c>
      <c r="C276" s="7" t="s">
        <v>17</v>
      </c>
      <c r="D276" s="98">
        <f>'FEBRUARI 2023'!H277</f>
        <v>0</v>
      </c>
      <c r="E276" s="7"/>
      <c r="F276" s="126">
        <f t="shared" si="22"/>
        <v>0</v>
      </c>
      <c r="G276" s="9"/>
      <c r="H276" s="126">
        <f t="shared" si="23"/>
        <v>0</v>
      </c>
      <c r="I276" s="73"/>
      <c r="J276" s="55">
        <f t="shared" si="24"/>
        <v>0</v>
      </c>
    </row>
    <row r="277" spans="1:10" x14ac:dyDescent="0.25">
      <c r="A277" s="7">
        <v>16</v>
      </c>
      <c r="B277" s="21" t="s">
        <v>197</v>
      </c>
      <c r="C277" s="7" t="s">
        <v>17</v>
      </c>
      <c r="D277" s="98">
        <f>'FEBRUARI 2023'!H278</f>
        <v>0</v>
      </c>
      <c r="E277" s="7"/>
      <c r="F277" s="126">
        <f t="shared" si="22"/>
        <v>0</v>
      </c>
      <c r="G277" s="7"/>
      <c r="H277" s="126">
        <f t="shared" si="23"/>
        <v>0</v>
      </c>
      <c r="I277" s="49"/>
      <c r="J277" s="55">
        <f t="shared" si="24"/>
        <v>0</v>
      </c>
    </row>
    <row r="278" spans="1:10" x14ac:dyDescent="0.25">
      <c r="A278" s="7"/>
      <c r="B278" s="32" t="s">
        <v>204</v>
      </c>
      <c r="C278" s="7" t="s">
        <v>17</v>
      </c>
      <c r="D278" s="98">
        <f>'FEBRUARI 2023'!H279</f>
        <v>0</v>
      </c>
      <c r="E278" s="7"/>
      <c r="F278" s="126">
        <f t="shared" si="22"/>
        <v>0</v>
      </c>
      <c r="G278" s="9"/>
      <c r="H278" s="126">
        <f t="shared" si="23"/>
        <v>0</v>
      </c>
      <c r="I278" s="49"/>
      <c r="J278" s="55">
        <f t="shared" si="24"/>
        <v>0</v>
      </c>
    </row>
    <row r="279" spans="1:10" x14ac:dyDescent="0.25">
      <c r="A279" s="7">
        <v>17</v>
      </c>
      <c r="B279" s="21" t="s">
        <v>197</v>
      </c>
      <c r="C279" s="7" t="s">
        <v>17</v>
      </c>
      <c r="D279" s="98">
        <f>'FEBRUARI 2023'!H280</f>
        <v>0</v>
      </c>
      <c r="E279" s="7"/>
      <c r="F279" s="126">
        <f t="shared" si="22"/>
        <v>0</v>
      </c>
      <c r="G279" s="7"/>
      <c r="H279" s="126">
        <f t="shared" si="23"/>
        <v>0</v>
      </c>
      <c r="I279" s="49"/>
      <c r="J279" s="55">
        <f t="shared" si="24"/>
        <v>0</v>
      </c>
    </row>
    <row r="280" spans="1:10" x14ac:dyDescent="0.25">
      <c r="A280" s="7"/>
      <c r="B280" s="24" t="s">
        <v>205</v>
      </c>
      <c r="C280" s="7" t="s">
        <v>17</v>
      </c>
      <c r="D280" s="98">
        <f>'FEBRUARI 2023'!H281</f>
        <v>0</v>
      </c>
      <c r="E280" s="7"/>
      <c r="F280" s="126">
        <f t="shared" si="22"/>
        <v>0</v>
      </c>
      <c r="G280" s="9"/>
      <c r="H280" s="126">
        <f t="shared" si="23"/>
        <v>0</v>
      </c>
      <c r="I280" s="49"/>
      <c r="J280" s="55">
        <f t="shared" si="24"/>
        <v>0</v>
      </c>
    </row>
    <row r="281" spans="1:10" x14ac:dyDescent="0.25">
      <c r="A281" s="7">
        <v>18</v>
      </c>
      <c r="B281" s="21" t="s">
        <v>206</v>
      </c>
      <c r="C281" s="7" t="s">
        <v>17</v>
      </c>
      <c r="D281" s="98">
        <f>'FEBRUARI 2023'!H282</f>
        <v>0</v>
      </c>
      <c r="E281" s="7"/>
      <c r="F281" s="126">
        <f t="shared" si="22"/>
        <v>0</v>
      </c>
      <c r="G281" s="7"/>
      <c r="H281" s="126">
        <f t="shared" si="23"/>
        <v>0</v>
      </c>
      <c r="I281" s="73"/>
      <c r="J281" s="55">
        <f t="shared" si="24"/>
        <v>0</v>
      </c>
    </row>
    <row r="282" spans="1:10" x14ac:dyDescent="0.25">
      <c r="A282" s="9">
        <v>19</v>
      </c>
      <c r="B282" s="24" t="s">
        <v>207</v>
      </c>
      <c r="C282" s="7" t="s">
        <v>208</v>
      </c>
      <c r="D282" s="98">
        <f>'FEBRUARI 2023'!H283</f>
        <v>32</v>
      </c>
      <c r="E282" s="7"/>
      <c r="F282" s="126">
        <f t="shared" si="22"/>
        <v>32</v>
      </c>
      <c r="G282" s="7"/>
      <c r="H282" s="126">
        <f t="shared" si="23"/>
        <v>32</v>
      </c>
      <c r="I282" s="49">
        <v>344500</v>
      </c>
      <c r="J282" s="55">
        <f t="shared" si="24"/>
        <v>11024000</v>
      </c>
    </row>
    <row r="283" spans="1:10" x14ac:dyDescent="0.25">
      <c r="A283" s="9">
        <v>20</v>
      </c>
      <c r="B283" s="24" t="s">
        <v>209</v>
      </c>
      <c r="C283" s="7" t="s">
        <v>208</v>
      </c>
      <c r="D283" s="98">
        <f>'FEBRUARI 2023'!H284</f>
        <v>256</v>
      </c>
      <c r="E283" s="7"/>
      <c r="F283" s="126">
        <f t="shared" si="22"/>
        <v>256</v>
      </c>
      <c r="G283" s="7"/>
      <c r="H283" s="126">
        <f t="shared" si="23"/>
        <v>256</v>
      </c>
      <c r="I283" s="49">
        <v>60000</v>
      </c>
      <c r="J283" s="55">
        <f t="shared" si="24"/>
        <v>15360000</v>
      </c>
    </row>
    <row r="284" spans="1:10" x14ac:dyDescent="0.25">
      <c r="A284" s="9">
        <v>21</v>
      </c>
      <c r="B284" s="21" t="s">
        <v>210</v>
      </c>
      <c r="C284" s="7" t="s">
        <v>17</v>
      </c>
      <c r="D284" s="98">
        <f>'FEBRUARI 2023'!H285</f>
        <v>0</v>
      </c>
      <c r="E284" s="7"/>
      <c r="F284" s="126">
        <f t="shared" si="22"/>
        <v>0</v>
      </c>
      <c r="G284" s="7"/>
      <c r="H284" s="126">
        <f t="shared" si="23"/>
        <v>0</v>
      </c>
      <c r="I284" s="49"/>
      <c r="J284" s="55">
        <f t="shared" si="24"/>
        <v>0</v>
      </c>
    </row>
    <row r="285" spans="1:10" x14ac:dyDescent="0.25">
      <c r="A285" s="9">
        <v>22</v>
      </c>
      <c r="B285" s="24" t="s">
        <v>211</v>
      </c>
      <c r="C285" s="7" t="s">
        <v>208</v>
      </c>
      <c r="D285" s="98">
        <f>'FEBRUARI 2023'!H286</f>
        <v>20</v>
      </c>
      <c r="E285" s="7"/>
      <c r="F285" s="126">
        <f t="shared" si="22"/>
        <v>20</v>
      </c>
      <c r="G285" s="7">
        <v>20</v>
      </c>
      <c r="H285" s="126">
        <f t="shared" si="23"/>
        <v>0</v>
      </c>
      <c r="I285" s="49">
        <v>7250</v>
      </c>
      <c r="J285" s="55">
        <f t="shared" si="24"/>
        <v>0</v>
      </c>
    </row>
    <row r="286" spans="1:10" x14ac:dyDescent="0.25">
      <c r="A286" s="9">
        <v>23</v>
      </c>
      <c r="B286" s="32" t="s">
        <v>212</v>
      </c>
      <c r="C286" s="7" t="s">
        <v>208</v>
      </c>
      <c r="D286" s="98">
        <f>'FEBRUARI 2023'!H287</f>
        <v>0</v>
      </c>
      <c r="E286" s="7"/>
      <c r="F286" s="126">
        <f t="shared" si="22"/>
        <v>0</v>
      </c>
      <c r="G286" s="7"/>
      <c r="H286" s="126">
        <f t="shared" si="23"/>
        <v>0</v>
      </c>
      <c r="I286" s="49">
        <v>14000</v>
      </c>
      <c r="J286" s="55">
        <f t="shared" si="24"/>
        <v>0</v>
      </c>
    </row>
    <row r="287" spans="1:10" x14ac:dyDescent="0.25">
      <c r="A287" s="7"/>
      <c r="B287" s="20" t="s">
        <v>213</v>
      </c>
      <c r="C287" s="23"/>
      <c r="D287" s="98"/>
      <c r="E287" s="7"/>
      <c r="F287" s="126">
        <f t="shared" si="22"/>
        <v>0</v>
      </c>
      <c r="G287" s="9"/>
      <c r="H287" s="126">
        <f t="shared" si="23"/>
        <v>0</v>
      </c>
      <c r="I287" s="49"/>
      <c r="J287" s="55">
        <f t="shared" si="24"/>
        <v>0</v>
      </c>
    </row>
    <row r="288" spans="1:10" x14ac:dyDescent="0.25">
      <c r="A288" s="7">
        <v>24</v>
      </c>
      <c r="B288" s="32" t="s">
        <v>214</v>
      </c>
      <c r="C288" s="7" t="s">
        <v>208</v>
      </c>
      <c r="D288" s="98">
        <f>'FEBRUARI 2023'!H289</f>
        <v>800</v>
      </c>
      <c r="E288" s="7"/>
      <c r="F288" s="126">
        <f t="shared" si="22"/>
        <v>800</v>
      </c>
      <c r="G288" s="7">
        <v>200</v>
      </c>
      <c r="H288" s="126">
        <f t="shared" si="23"/>
        <v>600</v>
      </c>
      <c r="I288" s="49">
        <v>5800</v>
      </c>
      <c r="J288" s="55">
        <f t="shared" si="24"/>
        <v>3480000</v>
      </c>
    </row>
    <row r="289" spans="1:10" x14ac:dyDescent="0.25">
      <c r="A289" s="7">
        <v>25</v>
      </c>
      <c r="B289" s="91" t="s">
        <v>218</v>
      </c>
      <c r="C289" s="9" t="s">
        <v>17</v>
      </c>
      <c r="D289" s="98">
        <f>'FEBRUARI 2023'!H290</f>
        <v>0</v>
      </c>
      <c r="E289" s="9"/>
      <c r="F289" s="126">
        <f t="shared" si="22"/>
        <v>0</v>
      </c>
      <c r="G289" s="9"/>
      <c r="H289" s="126">
        <f t="shared" si="23"/>
        <v>0</v>
      </c>
      <c r="I289" s="74">
        <v>1400</v>
      </c>
      <c r="J289" s="55">
        <f t="shared" si="24"/>
        <v>0</v>
      </c>
    </row>
    <row r="290" spans="1:10" x14ac:dyDescent="0.25">
      <c r="A290" s="7">
        <v>26</v>
      </c>
      <c r="B290" s="32" t="s">
        <v>197</v>
      </c>
      <c r="C290" s="30" t="s">
        <v>12</v>
      </c>
      <c r="D290" s="98">
        <f>'FEBRUARI 2023'!H291</f>
        <v>86</v>
      </c>
      <c r="E290" s="30"/>
      <c r="F290" s="126">
        <f t="shared" si="22"/>
        <v>86</v>
      </c>
      <c r="G290" s="30">
        <v>1</v>
      </c>
      <c r="H290" s="126">
        <f t="shared" si="23"/>
        <v>85</v>
      </c>
      <c r="I290" s="55">
        <v>55000</v>
      </c>
      <c r="J290" s="55">
        <f t="shared" si="24"/>
        <v>4675000</v>
      </c>
    </row>
    <row r="291" spans="1:10" x14ac:dyDescent="0.25">
      <c r="A291" s="7">
        <v>27</v>
      </c>
      <c r="B291" s="32" t="s">
        <v>244</v>
      </c>
      <c r="C291" s="30" t="s">
        <v>12</v>
      </c>
      <c r="D291" s="98">
        <f>'FEBRUARI 2023'!H292</f>
        <v>0</v>
      </c>
      <c r="E291" s="30"/>
      <c r="F291" s="126">
        <f t="shared" si="22"/>
        <v>0</v>
      </c>
      <c r="G291" s="30"/>
      <c r="H291" s="126">
        <f t="shared" si="23"/>
        <v>0</v>
      </c>
      <c r="I291" s="55">
        <v>10000</v>
      </c>
      <c r="J291" s="55">
        <f t="shared" si="24"/>
        <v>0</v>
      </c>
    </row>
    <row r="292" spans="1:10" x14ac:dyDescent="0.25">
      <c r="A292" s="7">
        <v>28</v>
      </c>
      <c r="B292" s="32" t="s">
        <v>247</v>
      </c>
      <c r="C292" s="30" t="s">
        <v>12</v>
      </c>
      <c r="D292" s="98">
        <f>'FEBRUARI 2023'!H293</f>
        <v>0</v>
      </c>
      <c r="E292" s="30"/>
      <c r="F292" s="126">
        <f t="shared" si="22"/>
        <v>0</v>
      </c>
      <c r="G292" s="30"/>
      <c r="H292" s="126">
        <f t="shared" si="23"/>
        <v>0</v>
      </c>
      <c r="I292" s="55">
        <v>25000</v>
      </c>
      <c r="J292" s="55">
        <f t="shared" si="24"/>
        <v>0</v>
      </c>
    </row>
    <row r="293" spans="1:10" x14ac:dyDescent="0.25">
      <c r="A293" s="7">
        <v>29</v>
      </c>
      <c r="B293" s="32" t="s">
        <v>245</v>
      </c>
      <c r="C293" s="30" t="s">
        <v>17</v>
      </c>
      <c r="D293" s="98">
        <f>'FEBRUARI 2023'!H294</f>
        <v>22675</v>
      </c>
      <c r="E293" s="30"/>
      <c r="F293" s="126">
        <f t="shared" si="22"/>
        <v>22675</v>
      </c>
      <c r="G293" s="30">
        <v>1381</v>
      </c>
      <c r="H293" s="126">
        <f t="shared" si="23"/>
        <v>21294</v>
      </c>
      <c r="I293" s="55">
        <v>600</v>
      </c>
      <c r="J293" s="55">
        <f t="shared" si="24"/>
        <v>12776400</v>
      </c>
    </row>
    <row r="294" spans="1:10" x14ac:dyDescent="0.25">
      <c r="A294" s="7">
        <v>30</v>
      </c>
      <c r="B294" s="32" t="s">
        <v>246</v>
      </c>
      <c r="C294" s="30" t="s">
        <v>17</v>
      </c>
      <c r="D294" s="98">
        <f>'FEBRUARI 2023'!H295</f>
        <v>10514</v>
      </c>
      <c r="E294" s="30"/>
      <c r="F294" s="126">
        <f t="shared" si="22"/>
        <v>10514</v>
      </c>
      <c r="G294" s="30">
        <v>1030</v>
      </c>
      <c r="H294" s="126">
        <f t="shared" si="23"/>
        <v>9484</v>
      </c>
      <c r="I294" s="55">
        <v>900</v>
      </c>
      <c r="J294" s="55">
        <f t="shared" si="24"/>
        <v>8535600</v>
      </c>
    </row>
    <row r="295" spans="1:10" x14ac:dyDescent="0.25">
      <c r="A295" s="185" t="s">
        <v>256</v>
      </c>
      <c r="B295" s="186"/>
      <c r="C295" s="186"/>
      <c r="D295" s="186"/>
      <c r="E295" s="186"/>
      <c r="F295" s="186"/>
      <c r="G295" s="186"/>
      <c r="H295" s="184"/>
      <c r="I295" s="183">
        <f>SUM(J257:J294)</f>
        <v>79590000</v>
      </c>
      <c r="J295" s="184"/>
    </row>
    <row r="296" spans="1:10" x14ac:dyDescent="0.25">
      <c r="A296" s="191" t="s">
        <v>240</v>
      </c>
      <c r="B296" s="191"/>
      <c r="C296" s="191"/>
      <c r="D296" s="191"/>
      <c r="E296" s="191"/>
      <c r="F296" s="191"/>
      <c r="G296" s="191"/>
      <c r="H296" s="191"/>
      <c r="I296" s="192">
        <f>I17+I232+I249+I295</f>
        <v>342055900</v>
      </c>
      <c r="J296" s="191"/>
    </row>
    <row r="297" spans="1:10" x14ac:dyDescent="0.25">
      <c r="A297" s="3"/>
      <c r="B297" s="12"/>
      <c r="C297" s="3"/>
      <c r="F297" s="121"/>
      <c r="H297" s="121"/>
    </row>
    <row r="298" spans="1:10" x14ac:dyDescent="0.25">
      <c r="A298" s="3"/>
      <c r="C298" s="190"/>
      <c r="D298" s="190"/>
      <c r="E298" s="190"/>
      <c r="F298" s="190"/>
      <c r="G298" s="190"/>
      <c r="H298" s="190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3"/>
      <c r="F300" s="121"/>
      <c r="H300" s="121"/>
    </row>
    <row r="301" spans="1:10" x14ac:dyDescent="0.25">
      <c r="A301" s="3"/>
      <c r="C301" s="3"/>
      <c r="F301" s="121"/>
      <c r="H301" s="121"/>
    </row>
    <row r="302" spans="1:10" x14ac:dyDescent="0.25">
      <c r="A302" s="3"/>
      <c r="C302" s="3"/>
      <c r="F302" s="121"/>
      <c r="H302" s="121"/>
    </row>
    <row r="303" spans="1:10" x14ac:dyDescent="0.25">
      <c r="A303" s="3"/>
      <c r="C303" s="189"/>
      <c r="D303" s="189"/>
      <c r="E303" s="189"/>
      <c r="F303" s="189"/>
      <c r="G303" s="189"/>
      <c r="H303" s="189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3:8" x14ac:dyDescent="0.25">
      <c r="C305" s="3"/>
      <c r="F305" s="121"/>
      <c r="H305" s="121"/>
    </row>
  </sheetData>
  <mergeCells count="37">
    <mergeCell ref="C303:H303"/>
    <mergeCell ref="C304:H304"/>
    <mergeCell ref="A295:H295"/>
    <mergeCell ref="I295:J295"/>
    <mergeCell ref="A296:H296"/>
    <mergeCell ref="I296:J296"/>
    <mergeCell ref="C298:H298"/>
    <mergeCell ref="C299:H299"/>
    <mergeCell ref="A249:H249"/>
    <mergeCell ref="I249:J249"/>
    <mergeCell ref="A253:A254"/>
    <mergeCell ref="B253:B254"/>
    <mergeCell ref="C253:C254"/>
    <mergeCell ref="D253:D254"/>
    <mergeCell ref="F253:F254"/>
    <mergeCell ref="H253:H254"/>
    <mergeCell ref="A251:J251"/>
    <mergeCell ref="A17:H17"/>
    <mergeCell ref="I17:J17"/>
    <mergeCell ref="A232:H232"/>
    <mergeCell ref="I232:J232"/>
    <mergeCell ref="A237:A238"/>
    <mergeCell ref="B237:B238"/>
    <mergeCell ref="C237:C238"/>
    <mergeCell ref="D237:D238"/>
    <mergeCell ref="F237:F238"/>
    <mergeCell ref="H237:H238"/>
    <mergeCell ref="A20:J20"/>
    <mergeCell ref="A235:J235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1" max="9" man="1"/>
    <brk id="132" max="9" man="1"/>
    <brk id="202" max="9" man="1"/>
    <brk id="233" max="9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9"/>
  <sheetViews>
    <sheetView zoomScaleNormal="100" zoomScaleSheetLayoutView="100" workbookViewId="0">
      <selection activeCell="M233" sqref="M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'MARET 2023 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'MARET 2023 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'MARET 2023 '!H11</f>
        <v>105</v>
      </c>
      <c r="E11" s="137"/>
      <c r="F11" s="137">
        <f t="shared" si="0"/>
        <v>105</v>
      </c>
      <c r="G11" s="137"/>
      <c r="H11" s="137">
        <f t="shared" si="1"/>
        <v>105</v>
      </c>
      <c r="I11" s="55">
        <f>'MARET 2023 '!I11</f>
        <v>942480</v>
      </c>
      <c r="J11" s="55">
        <f t="shared" ref="J11" si="3">H11*I11</f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'MARET 2023 '!H12</f>
        <v>25900</v>
      </c>
      <c r="E12" s="137"/>
      <c r="F12" s="137">
        <f t="shared" si="0"/>
        <v>25900</v>
      </c>
      <c r="G12" s="137"/>
      <c r="H12" s="137">
        <f t="shared" si="1"/>
        <v>25900</v>
      </c>
      <c r="I12" s="55">
        <f>'MARET 2023 '!I12</f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'MARET 2023 '!H13</f>
        <v>170</v>
      </c>
      <c r="E13" s="137">
        <v>75</v>
      </c>
      <c r="F13" s="137">
        <f t="shared" si="0"/>
        <v>245</v>
      </c>
      <c r="G13" s="137">
        <v>65</v>
      </c>
      <c r="H13" s="137">
        <f t="shared" si="1"/>
        <v>180</v>
      </c>
      <c r="I13" s="55">
        <f>'MARET 2023 '!I13</f>
        <v>58000</v>
      </c>
      <c r="J13" s="55">
        <f t="shared" ref="J13" si="4">H13*I13</f>
        <v>10440000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'MARET 2023 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'MARET 2023 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49">
        <f>'MARET 2023 '!H16</f>
        <v>155</v>
      </c>
      <c r="E16" s="149"/>
      <c r="F16" s="137">
        <f t="shared" si="0"/>
        <v>155</v>
      </c>
      <c r="G16" s="149">
        <v>20</v>
      </c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'MARET 2023 '!H17</f>
        <v>0</v>
      </c>
      <c r="E17" s="147">
        <v>36000</v>
      </c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5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183">
        <f>SUM(J9:J17)</f>
        <v>221339900</v>
      </c>
      <c r="J18" s="184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'MARET 2023 '!H26</f>
        <v>10</v>
      </c>
      <c r="E27" s="137"/>
      <c r="F27" s="137">
        <f>D27+E27</f>
        <v>10</v>
      </c>
      <c r="G27" s="137"/>
      <c r="H27" s="137">
        <f>F27-G27</f>
        <v>10</v>
      </c>
      <c r="I27" s="55">
        <v>12000</v>
      </c>
      <c r="J27" s="55">
        <f>I27*H27</f>
        <v>120000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'MARET 2023 '!H27</f>
        <v>8</v>
      </c>
      <c r="E28" s="137"/>
      <c r="F28" s="137">
        <f t="shared" ref="F28:F72" si="7">D28+E28</f>
        <v>8</v>
      </c>
      <c r="G28" s="137">
        <v>5</v>
      </c>
      <c r="H28" s="137">
        <f t="shared" ref="H28:H91" si="8">F28-G28</f>
        <v>3</v>
      </c>
      <c r="I28" s="55">
        <v>12000</v>
      </c>
      <c r="J28" s="55">
        <f t="shared" ref="J28:J72" si="9">I28*H28</f>
        <v>36000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'MARET 2023 '!H28</f>
        <v>3</v>
      </c>
      <c r="E29" s="137"/>
      <c r="F29" s="137">
        <f t="shared" si="7"/>
        <v>3</v>
      </c>
      <c r="G29" s="137">
        <v>3</v>
      </c>
      <c r="H29" s="137">
        <f t="shared" si="8"/>
        <v>0</v>
      </c>
      <c r="I29" s="55">
        <v>12000</v>
      </c>
      <c r="J29" s="55">
        <f t="shared" si="9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'MARET 2023 '!H29</f>
        <v>5</v>
      </c>
      <c r="E30" s="137"/>
      <c r="F30" s="137">
        <f t="shared" si="7"/>
        <v>5</v>
      </c>
      <c r="G30" s="137">
        <v>1</v>
      </c>
      <c r="H30" s="137">
        <f t="shared" si="8"/>
        <v>4</v>
      </c>
      <c r="I30" s="55"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'MARET 2023 '!H30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/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'MARET 2023 '!H31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'MARET 2023 '!H32</f>
        <v>9</v>
      </c>
      <c r="E33" s="137"/>
      <c r="F33" s="137">
        <f t="shared" si="7"/>
        <v>9</v>
      </c>
      <c r="G33" s="137"/>
      <c r="H33" s="137">
        <f t="shared" si="8"/>
        <v>9</v>
      </c>
      <c r="I33" s="55">
        <v>25000</v>
      </c>
      <c r="J33" s="55">
        <f t="shared" si="9"/>
        <v>225000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'MARET 2023 '!H33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'MARET 2023 '!H34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'MARET 2023 '!H35</f>
        <v>4</v>
      </c>
      <c r="E36" s="137">
        <v>10</v>
      </c>
      <c r="F36" s="137">
        <f t="shared" si="7"/>
        <v>14</v>
      </c>
      <c r="G36" s="137">
        <v>9</v>
      </c>
      <c r="H36" s="137">
        <f t="shared" si="8"/>
        <v>5</v>
      </c>
      <c r="I36" s="55">
        <v>25000</v>
      </c>
      <c r="J36" s="55">
        <f t="shared" si="9"/>
        <v>125000</v>
      </c>
    </row>
    <row r="37" spans="1:10" x14ac:dyDescent="0.25">
      <c r="A37" s="23"/>
      <c r="B37" s="29"/>
      <c r="C37" s="7"/>
      <c r="D37" s="137">
        <f>'MARET 2023 '!H36</f>
        <v>0</v>
      </c>
      <c r="E37" s="137"/>
      <c r="F37" s="137">
        <f t="shared" si="7"/>
        <v>0</v>
      </c>
      <c r="G37" s="137"/>
      <c r="H37" s="137">
        <f t="shared" si="8"/>
        <v>0</v>
      </c>
      <c r="I37" s="55"/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'MARET 2023 '!H37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'MARET 2023 '!H38</f>
        <v>5</v>
      </c>
      <c r="E39" s="137"/>
      <c r="F39" s="137">
        <f t="shared" si="7"/>
        <v>5</v>
      </c>
      <c r="G39" s="137">
        <v>3</v>
      </c>
      <c r="H39" s="137">
        <f t="shared" si="8"/>
        <v>2</v>
      </c>
      <c r="I39" s="55">
        <v>25000</v>
      </c>
      <c r="J39" s="55">
        <f t="shared" si="9"/>
        <v>50000</v>
      </c>
    </row>
    <row r="40" spans="1:10" x14ac:dyDescent="0.25">
      <c r="A40" s="23">
        <v>12</v>
      </c>
      <c r="B40" s="35" t="s">
        <v>32</v>
      </c>
      <c r="C40" s="30" t="s">
        <v>12</v>
      </c>
      <c r="D40" s="137">
        <f>'MARET 2023 '!H39</f>
        <v>0</v>
      </c>
      <c r="E40" s="137"/>
      <c r="F40" s="137">
        <f t="shared" si="7"/>
        <v>0</v>
      </c>
      <c r="G40" s="137"/>
      <c r="H40" s="137">
        <f t="shared" si="8"/>
        <v>0</v>
      </c>
      <c r="I40" s="55"/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'MARET 2023 '!H40</f>
        <v>20</v>
      </c>
      <c r="E41" s="137"/>
      <c r="F41" s="137">
        <f t="shared" si="7"/>
        <v>20</v>
      </c>
      <c r="G41" s="137">
        <v>12</v>
      </c>
      <c r="H41" s="137">
        <f t="shared" si="8"/>
        <v>8</v>
      </c>
      <c r="I41" s="55">
        <v>25000</v>
      </c>
      <c r="J41" s="55">
        <f t="shared" si="9"/>
        <v>200000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>
        <f>'MARET 2023 '!H41</f>
        <v>0</v>
      </c>
      <c r="E42" s="137"/>
      <c r="F42" s="137">
        <f t="shared" si="7"/>
        <v>0</v>
      </c>
      <c r="G42" s="137"/>
      <c r="H42" s="137">
        <f t="shared" si="8"/>
        <v>0</v>
      </c>
      <c r="I42" s="55"/>
      <c r="J42" s="55">
        <f t="shared" si="9"/>
        <v>0</v>
      </c>
    </row>
    <row r="43" spans="1:10" x14ac:dyDescent="0.25">
      <c r="A43" s="26"/>
      <c r="B43" s="37"/>
      <c r="C43" s="23"/>
      <c r="D43" s="137">
        <f>'MARET 2023 '!H42</f>
        <v>0</v>
      </c>
      <c r="E43" s="159"/>
      <c r="F43" s="137">
        <f t="shared" si="7"/>
        <v>0</v>
      </c>
      <c r="G43" s="159"/>
      <c r="H43" s="137">
        <f t="shared" si="8"/>
        <v>0</v>
      </c>
      <c r="I43" s="55"/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'MARET 2023 '!H43</f>
        <v>10</v>
      </c>
      <c r="E44" s="137"/>
      <c r="F44" s="137">
        <f t="shared" si="7"/>
        <v>10</v>
      </c>
      <c r="G44" s="137">
        <v>5</v>
      </c>
      <c r="H44" s="137">
        <f t="shared" si="8"/>
        <v>5</v>
      </c>
      <c r="I44" s="55">
        <v>50000</v>
      </c>
      <c r="J44" s="55">
        <f t="shared" si="9"/>
        <v>250000</v>
      </c>
    </row>
    <row r="45" spans="1:10" x14ac:dyDescent="0.25">
      <c r="A45" s="23"/>
      <c r="B45" s="37"/>
      <c r="C45" s="23"/>
      <c r="D45" s="137">
        <f>'MARET 2023 '!H44</f>
        <v>0</v>
      </c>
      <c r="E45" s="159"/>
      <c r="F45" s="137">
        <f t="shared" si="7"/>
        <v>0</v>
      </c>
      <c r="G45" s="159"/>
      <c r="H45" s="137">
        <f t="shared" si="8"/>
        <v>0</v>
      </c>
      <c r="I45" s="55"/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'MARET 2023 '!H45</f>
        <v>21</v>
      </c>
      <c r="E46" s="137">
        <v>30</v>
      </c>
      <c r="F46" s="137">
        <f t="shared" si="7"/>
        <v>51</v>
      </c>
      <c r="G46" s="137">
        <v>28</v>
      </c>
      <c r="H46" s="137">
        <f t="shared" si="8"/>
        <v>23</v>
      </c>
      <c r="I46" s="55">
        <v>16000</v>
      </c>
      <c r="J46" s="55">
        <f t="shared" si="9"/>
        <v>368000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'MARET 2023 '!H46</f>
        <v>26</v>
      </c>
      <c r="E47" s="137"/>
      <c r="F47" s="137">
        <f t="shared" si="7"/>
        <v>26</v>
      </c>
      <c r="G47" s="137">
        <v>10</v>
      </c>
      <c r="H47" s="137">
        <f t="shared" si="8"/>
        <v>16</v>
      </c>
      <c r="I47" s="55"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'MARET 2023 '!H47</f>
        <v>10</v>
      </c>
      <c r="E48" s="137"/>
      <c r="F48" s="137">
        <f t="shared" si="7"/>
        <v>10</v>
      </c>
      <c r="G48" s="137"/>
      <c r="H48" s="137">
        <f t="shared" si="8"/>
        <v>10</v>
      </c>
      <c r="I48" s="55">
        <v>16000</v>
      </c>
      <c r="J48" s="55">
        <f t="shared" si="9"/>
        <v>160000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'MARET 2023 '!H48</f>
        <v>43</v>
      </c>
      <c r="E49" s="137"/>
      <c r="F49" s="137">
        <f t="shared" si="7"/>
        <v>43</v>
      </c>
      <c r="G49" s="137"/>
      <c r="H49" s="137">
        <f t="shared" si="8"/>
        <v>43</v>
      </c>
      <c r="I49" s="55">
        <v>16000</v>
      </c>
      <c r="J49" s="55">
        <f t="shared" si="9"/>
        <v>688000</v>
      </c>
    </row>
    <row r="50" spans="1:10" x14ac:dyDescent="0.25">
      <c r="A50" s="23"/>
      <c r="B50" s="26"/>
      <c r="C50" s="20"/>
      <c r="D50" s="137">
        <f>'MARET 2023 '!H49</f>
        <v>0</v>
      </c>
      <c r="E50" s="159"/>
      <c r="F50" s="137">
        <f t="shared" si="7"/>
        <v>0</v>
      </c>
      <c r="G50" s="159"/>
      <c r="H50" s="137">
        <f t="shared" si="8"/>
        <v>0</v>
      </c>
      <c r="I50" s="55"/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'MARET 2023 '!H50</f>
        <v>15</v>
      </c>
      <c r="E51" s="137">
        <v>15</v>
      </c>
      <c r="F51" s="137">
        <f t="shared" si="7"/>
        <v>30</v>
      </c>
      <c r="G51" s="137">
        <v>15</v>
      </c>
      <c r="H51" s="137">
        <f t="shared" si="8"/>
        <v>15</v>
      </c>
      <c r="I51" s="55">
        <v>32000</v>
      </c>
      <c r="J51" s="55">
        <f t="shared" si="9"/>
        <v>480000</v>
      </c>
    </row>
    <row r="52" spans="1:10" x14ac:dyDescent="0.25">
      <c r="A52" s="23"/>
      <c r="B52" s="26"/>
      <c r="C52" s="20"/>
      <c r="D52" s="137">
        <f>'MARET 2023 '!H51</f>
        <v>0</v>
      </c>
      <c r="E52" s="159"/>
      <c r="F52" s="137">
        <f t="shared" si="7"/>
        <v>0</v>
      </c>
      <c r="G52" s="159"/>
      <c r="H52" s="137">
        <f t="shared" si="8"/>
        <v>0</v>
      </c>
      <c r="I52" s="55"/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'MARET 2023 '!H52</f>
        <v>21</v>
      </c>
      <c r="E53" s="137">
        <v>50</v>
      </c>
      <c r="F53" s="137">
        <f t="shared" si="7"/>
        <v>71</v>
      </c>
      <c r="G53" s="137">
        <v>45</v>
      </c>
      <c r="H53" s="137">
        <f t="shared" si="8"/>
        <v>26</v>
      </c>
      <c r="I53" s="55">
        <v>52000</v>
      </c>
      <c r="J53" s="55">
        <f t="shared" si="9"/>
        <v>1352000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>
        <f>'MARET 2023 '!H53</f>
        <v>0</v>
      </c>
      <c r="E54" s="137"/>
      <c r="F54" s="137">
        <f t="shared" si="7"/>
        <v>0</v>
      </c>
      <c r="G54" s="137"/>
      <c r="H54" s="137">
        <f t="shared" si="8"/>
        <v>0</v>
      </c>
      <c r="I54" s="55"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>
        <f>'MARET 2023 '!H54</f>
        <v>0</v>
      </c>
      <c r="E55" s="159"/>
      <c r="F55" s="137">
        <f t="shared" si="7"/>
        <v>0</v>
      </c>
      <c r="G55" s="159"/>
      <c r="H55" s="137">
        <f t="shared" si="8"/>
        <v>0</v>
      </c>
      <c r="I55" s="55"/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'MARET 2023 '!H55</f>
        <v>7</v>
      </c>
      <c r="E56" s="137">
        <v>10</v>
      </c>
      <c r="F56" s="137">
        <f t="shared" si="7"/>
        <v>17</v>
      </c>
      <c r="G56" s="137">
        <v>9</v>
      </c>
      <c r="H56" s="137">
        <f t="shared" si="8"/>
        <v>8</v>
      </c>
      <c r="I56" s="55">
        <v>74000</v>
      </c>
      <c r="J56" s="55">
        <f t="shared" si="9"/>
        <v>592000</v>
      </c>
    </row>
    <row r="57" spans="1:10" x14ac:dyDescent="0.25">
      <c r="A57" s="23"/>
      <c r="B57" s="26"/>
      <c r="C57" s="26"/>
      <c r="D57" s="137">
        <f>'MARET 2023 '!H56</f>
        <v>0</v>
      </c>
      <c r="E57" s="159"/>
      <c r="F57" s="137">
        <f t="shared" si="7"/>
        <v>0</v>
      </c>
      <c r="G57" s="159"/>
      <c r="H57" s="137">
        <f t="shared" si="8"/>
        <v>0</v>
      </c>
      <c r="I57" s="55"/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>
        <f>'MARET 2023 '!H57</f>
        <v>0</v>
      </c>
      <c r="E58" s="137"/>
      <c r="F58" s="137">
        <f t="shared" si="7"/>
        <v>0</v>
      </c>
      <c r="G58" s="137"/>
      <c r="H58" s="137">
        <f t="shared" si="8"/>
        <v>0</v>
      </c>
      <c r="I58" s="55"/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>
        <f>'MARET 2023 '!H58</f>
        <v>0</v>
      </c>
      <c r="E59" s="137"/>
      <c r="F59" s="137">
        <f t="shared" si="7"/>
        <v>0</v>
      </c>
      <c r="G59" s="137"/>
      <c r="H59" s="137">
        <f t="shared" si="8"/>
        <v>0</v>
      </c>
      <c r="I59" s="55"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'MARET 2023 '!H59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>
        <f>'MARET 2023 '!H60</f>
        <v>0</v>
      </c>
      <c r="E61" s="159"/>
      <c r="F61" s="137">
        <f t="shared" si="7"/>
        <v>0</v>
      </c>
      <c r="G61" s="159"/>
      <c r="H61" s="137">
        <f t="shared" si="8"/>
        <v>0</v>
      </c>
      <c r="I61" s="55"/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'MARET 2023 '!H61</f>
        <v>2</v>
      </c>
      <c r="E62" s="137"/>
      <c r="F62" s="137">
        <f t="shared" si="7"/>
        <v>2</v>
      </c>
      <c r="G62" s="137">
        <v>1</v>
      </c>
      <c r="H62" s="137">
        <f t="shared" si="8"/>
        <v>1</v>
      </c>
      <c r="I62" s="55"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>
        <f>'MARET 2023 '!H62</f>
        <v>0</v>
      </c>
      <c r="E63" s="137"/>
      <c r="F63" s="137">
        <f t="shared" si="7"/>
        <v>0</v>
      </c>
      <c r="G63" s="137"/>
      <c r="H63" s="137">
        <f t="shared" si="8"/>
        <v>0</v>
      </c>
      <c r="I63" s="55"/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'MARET 2023 '!H63</f>
        <v>20</v>
      </c>
      <c r="E64" s="159"/>
      <c r="F64" s="137">
        <f t="shared" si="7"/>
        <v>20</v>
      </c>
      <c r="G64" s="159">
        <v>16</v>
      </c>
      <c r="H64" s="137">
        <f t="shared" si="8"/>
        <v>4</v>
      </c>
      <c r="I64" s="75">
        <v>73000</v>
      </c>
      <c r="J64" s="55">
        <f t="shared" si="9"/>
        <v>292000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'MARET 2023 '!H64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>
        <f>'MARET 2023 '!H65</f>
        <v>0</v>
      </c>
      <c r="E66" s="137"/>
      <c r="F66" s="137">
        <f t="shared" si="7"/>
        <v>0</v>
      </c>
      <c r="G66" s="137"/>
      <c r="H66" s="137">
        <f t="shared" si="8"/>
        <v>0</v>
      </c>
      <c r="I66" s="55"/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'MARET 2023 '!H66</f>
        <v>30</v>
      </c>
      <c r="E67" s="137"/>
      <c r="F67" s="137">
        <f t="shared" si="7"/>
        <v>30</v>
      </c>
      <c r="G67" s="137">
        <v>21</v>
      </c>
      <c r="H67" s="137">
        <f t="shared" si="8"/>
        <v>9</v>
      </c>
      <c r="I67" s="55">
        <v>36500</v>
      </c>
      <c r="J67" s="55">
        <f t="shared" si="9"/>
        <v>328500</v>
      </c>
    </row>
    <row r="68" spans="1:10" x14ac:dyDescent="0.25">
      <c r="A68" s="23"/>
      <c r="B68" s="20"/>
      <c r="C68" s="30"/>
      <c r="D68" s="137">
        <f>'MARET 2023 '!H67</f>
        <v>0</v>
      </c>
      <c r="E68" s="159"/>
      <c r="F68" s="137">
        <f t="shared" si="7"/>
        <v>0</v>
      </c>
      <c r="G68" s="159"/>
      <c r="H68" s="137">
        <f t="shared" si="8"/>
        <v>0</v>
      </c>
      <c r="I68" s="55"/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'MARET 2023 '!H68</f>
        <v>15</v>
      </c>
      <c r="E69" s="137"/>
      <c r="F69" s="137">
        <f t="shared" si="7"/>
        <v>15</v>
      </c>
      <c r="G69" s="137">
        <v>12</v>
      </c>
      <c r="H69" s="137">
        <f t="shared" si="8"/>
        <v>3</v>
      </c>
      <c r="I69" s="55">
        <v>55000</v>
      </c>
      <c r="J69" s="55">
        <f t="shared" si="9"/>
        <v>165000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>
        <f>'MARET 2023 '!H69</f>
        <v>10</v>
      </c>
      <c r="E70" s="159"/>
      <c r="F70" s="137">
        <f t="shared" si="7"/>
        <v>10</v>
      </c>
      <c r="G70" s="159">
        <v>10</v>
      </c>
      <c r="H70" s="137">
        <f t="shared" si="8"/>
        <v>0</v>
      </c>
      <c r="I70" s="55"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'MARET 2023 '!H70</f>
        <v>32</v>
      </c>
      <c r="E71" s="137">
        <v>30</v>
      </c>
      <c r="F71" s="137">
        <f t="shared" si="7"/>
        <v>62</v>
      </c>
      <c r="G71" s="137">
        <v>50</v>
      </c>
      <c r="H71" s="137">
        <f t="shared" si="8"/>
        <v>12</v>
      </c>
      <c r="I71" s="55">
        <v>75000</v>
      </c>
      <c r="J71" s="55">
        <f t="shared" si="9"/>
        <v>900000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'MARET 2023 '!H71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'MARET 2023 '!H72</f>
        <v>69</v>
      </c>
      <c r="E73" s="160"/>
      <c r="F73" s="160">
        <f>D73+E73</f>
        <v>69</v>
      </c>
      <c r="G73" s="160">
        <v>69</v>
      </c>
      <c r="H73" s="160">
        <f t="shared" si="8"/>
        <v>0</v>
      </c>
      <c r="I73" s="51">
        <v>105000</v>
      </c>
      <c r="J73" s="51">
        <f>H73*I73</f>
        <v>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'MARET 2023 '!H73</f>
        <v>15</v>
      </c>
      <c r="E74" s="137">
        <v>51</v>
      </c>
      <c r="F74" s="137">
        <f t="shared" ref="F74:F133" si="10">D74+E74</f>
        <v>66</v>
      </c>
      <c r="G74" s="137">
        <v>55</v>
      </c>
      <c r="H74" s="137">
        <f t="shared" si="8"/>
        <v>11</v>
      </c>
      <c r="I74" s="55">
        <v>105000</v>
      </c>
      <c r="J74" s="55">
        <f t="shared" ref="J74:J82" si="11">H74*I74</f>
        <v>1155000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'MARET 2023 '!H74</f>
        <v>5</v>
      </c>
      <c r="E75" s="137"/>
      <c r="F75" s="137">
        <f t="shared" si="10"/>
        <v>5</v>
      </c>
      <c r="G75" s="137"/>
      <c r="H75" s="137">
        <f t="shared" si="8"/>
        <v>5</v>
      </c>
      <c r="I75" s="55"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>
        <f>'MARET 2023 '!H75</f>
        <v>0</v>
      </c>
      <c r="E76" s="159"/>
      <c r="F76" s="137">
        <f t="shared" si="10"/>
        <v>0</v>
      </c>
      <c r="G76" s="159"/>
      <c r="H76" s="137">
        <f t="shared" si="8"/>
        <v>0</v>
      </c>
      <c r="I76" s="55"/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'MARET 2023 '!H76</f>
        <v>1000</v>
      </c>
      <c r="E77" s="137">
        <v>2000</v>
      </c>
      <c r="F77" s="137">
        <f t="shared" si="10"/>
        <v>3000</v>
      </c>
      <c r="G77" s="137">
        <v>3000</v>
      </c>
      <c r="H77" s="137">
        <f t="shared" si="8"/>
        <v>0</v>
      </c>
      <c r="I77" s="55">
        <v>230</v>
      </c>
      <c r="J77" s="55">
        <f t="shared" si="11"/>
        <v>0</v>
      </c>
    </row>
    <row r="78" spans="1:10" x14ac:dyDescent="0.25">
      <c r="A78" s="23"/>
      <c r="B78" s="20"/>
      <c r="C78" s="7"/>
      <c r="D78" s="137">
        <f>'MARET 2023 '!H77</f>
        <v>0</v>
      </c>
      <c r="E78" s="137"/>
      <c r="F78" s="137">
        <f t="shared" si="10"/>
        <v>0</v>
      </c>
      <c r="G78" s="137"/>
      <c r="H78" s="137">
        <f t="shared" si="8"/>
        <v>0</v>
      </c>
      <c r="I78" s="55"/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'MARET 2023 '!H78</f>
        <v>6000</v>
      </c>
      <c r="E79" s="137">
        <v>3000</v>
      </c>
      <c r="F79" s="137">
        <f t="shared" si="10"/>
        <v>9000</v>
      </c>
      <c r="G79" s="137">
        <v>6000</v>
      </c>
      <c r="H79" s="137">
        <f t="shared" si="8"/>
        <v>3000</v>
      </c>
      <c r="I79" s="55">
        <v>460</v>
      </c>
      <c r="J79" s="55">
        <f t="shared" si="11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'MARET 2023 '!H79</f>
        <v>0</v>
      </c>
      <c r="E80" s="137">
        <v>1000</v>
      </c>
      <c r="F80" s="137">
        <f t="shared" si="10"/>
        <v>1000</v>
      </c>
      <c r="G80" s="137"/>
      <c r="H80" s="137">
        <f t="shared" si="8"/>
        <v>1000</v>
      </c>
      <c r="I80" s="55">
        <v>460</v>
      </c>
      <c r="J80" s="55">
        <f t="shared" si="11"/>
        <v>460000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'MARET 2023 '!H80</f>
        <v>0</v>
      </c>
      <c r="E81" s="137">
        <v>2500</v>
      </c>
      <c r="F81" s="137">
        <f t="shared" si="10"/>
        <v>2500</v>
      </c>
      <c r="G81" s="137">
        <v>2500</v>
      </c>
      <c r="H81" s="137">
        <f t="shared" si="8"/>
        <v>0</v>
      </c>
      <c r="I81" s="55"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'MARET 2023 '!H81</f>
        <v>0</v>
      </c>
      <c r="E82" s="137"/>
      <c r="F82" s="137">
        <f t="shared" si="10"/>
        <v>0</v>
      </c>
      <c r="G82" s="137"/>
      <c r="H82" s="137">
        <f t="shared" si="8"/>
        <v>0</v>
      </c>
      <c r="I82" s="55"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'MARET 2023 '!H82</f>
        <v>500</v>
      </c>
      <c r="E83" s="157">
        <v>1000</v>
      </c>
      <c r="F83" s="137">
        <f t="shared" si="10"/>
        <v>1500</v>
      </c>
      <c r="G83" s="157">
        <v>1500</v>
      </c>
      <c r="H83" s="137">
        <f t="shared" si="8"/>
        <v>0</v>
      </c>
      <c r="I83" s="55"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'MARET 2023 '!H83</f>
        <v>1000</v>
      </c>
      <c r="E84" s="161">
        <v>3500</v>
      </c>
      <c r="F84" s="137">
        <f t="shared" si="10"/>
        <v>4500</v>
      </c>
      <c r="G84" s="161">
        <v>4500</v>
      </c>
      <c r="H84" s="137">
        <f t="shared" si="8"/>
        <v>0</v>
      </c>
      <c r="I84" s="55">
        <v>460</v>
      </c>
      <c r="J84" s="55">
        <f t="shared" ref="J84:J133" si="12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>
        <f>'MARET 2023 '!H84</f>
        <v>0</v>
      </c>
      <c r="E85" s="161"/>
      <c r="F85" s="137">
        <f t="shared" si="10"/>
        <v>0</v>
      </c>
      <c r="G85" s="161"/>
      <c r="H85" s="137">
        <f t="shared" si="8"/>
        <v>0</v>
      </c>
      <c r="I85" s="55"/>
      <c r="J85" s="55">
        <f t="shared" si="12"/>
        <v>0</v>
      </c>
    </row>
    <row r="86" spans="1:10" x14ac:dyDescent="0.25">
      <c r="A86" s="9"/>
      <c r="B86" s="20"/>
      <c r="C86" s="7"/>
      <c r="D86" s="137">
        <f>'MARET 2023 '!H85</f>
        <v>0</v>
      </c>
      <c r="E86" s="161"/>
      <c r="F86" s="137">
        <f t="shared" si="10"/>
        <v>0</v>
      </c>
      <c r="G86" s="161"/>
      <c r="H86" s="137">
        <f t="shared" si="8"/>
        <v>0</v>
      </c>
      <c r="I86" s="55"/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'MARET 2023 '!H86</f>
        <v>0</v>
      </c>
      <c r="E87" s="161"/>
      <c r="F87" s="137">
        <f t="shared" si="10"/>
        <v>0</v>
      </c>
      <c r="G87" s="161"/>
      <c r="H87" s="137">
        <f t="shared" si="8"/>
        <v>0</v>
      </c>
      <c r="I87" s="55"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>
        <f>'MARET 2023 '!H87</f>
        <v>500</v>
      </c>
      <c r="E88" s="161"/>
      <c r="F88" s="137">
        <f t="shared" si="10"/>
        <v>500</v>
      </c>
      <c r="G88" s="161">
        <v>500</v>
      </c>
      <c r="H88" s="137">
        <f t="shared" si="8"/>
        <v>0</v>
      </c>
      <c r="I88" s="55">
        <v>460</v>
      </c>
      <c r="J88" s="55">
        <f t="shared" si="12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'MARET 2023 '!H88</f>
        <v>1000</v>
      </c>
      <c r="E89" s="161"/>
      <c r="F89" s="137">
        <f t="shared" si="10"/>
        <v>1000</v>
      </c>
      <c r="G89" s="161">
        <v>500</v>
      </c>
      <c r="H89" s="137">
        <f t="shared" si="8"/>
        <v>500</v>
      </c>
      <c r="I89" s="55"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'MARET 2023 '!H89</f>
        <v>500</v>
      </c>
      <c r="E90" s="161"/>
      <c r="F90" s="137">
        <f t="shared" si="10"/>
        <v>500</v>
      </c>
      <c r="G90" s="161">
        <v>500</v>
      </c>
      <c r="H90" s="137">
        <f t="shared" si="8"/>
        <v>0</v>
      </c>
      <c r="I90" s="55"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'MARET 2023 '!H90</f>
        <v>500</v>
      </c>
      <c r="E91" s="161"/>
      <c r="F91" s="137">
        <f t="shared" si="10"/>
        <v>500</v>
      </c>
      <c r="G91" s="161"/>
      <c r="H91" s="137">
        <f t="shared" si="8"/>
        <v>500</v>
      </c>
      <c r="I91" s="55"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'MARET 2023 '!H91</f>
        <v>500</v>
      </c>
      <c r="E92" s="161">
        <v>1000</v>
      </c>
      <c r="F92" s="137">
        <f t="shared" si="10"/>
        <v>1500</v>
      </c>
      <c r="G92" s="161">
        <v>1500</v>
      </c>
      <c r="H92" s="137">
        <f t="shared" ref="H92:H133" si="13">F92-G92</f>
        <v>0</v>
      </c>
      <c r="I92" s="55"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'MARET 2023 '!H92</f>
        <v>500</v>
      </c>
      <c r="E93" s="161">
        <v>1000</v>
      </c>
      <c r="F93" s="137">
        <f t="shared" si="10"/>
        <v>1500</v>
      </c>
      <c r="G93" s="161">
        <v>1000</v>
      </c>
      <c r="H93" s="137">
        <f t="shared" si="13"/>
        <v>500</v>
      </c>
      <c r="I93" s="55"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'MARET 2023 '!H93</f>
        <v>500</v>
      </c>
      <c r="E94" s="161">
        <v>2000</v>
      </c>
      <c r="F94" s="137">
        <f t="shared" si="10"/>
        <v>2500</v>
      </c>
      <c r="G94" s="161">
        <v>2000</v>
      </c>
      <c r="H94" s="137">
        <f t="shared" si="13"/>
        <v>500</v>
      </c>
      <c r="I94" s="55">
        <v>460</v>
      </c>
      <c r="J94" s="55">
        <f t="shared" si="12"/>
        <v>230000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'MARET 2023 '!H94</f>
        <v>500</v>
      </c>
      <c r="E95" s="161">
        <v>1500</v>
      </c>
      <c r="F95" s="137">
        <f t="shared" si="10"/>
        <v>2000</v>
      </c>
      <c r="G95" s="161">
        <v>2000</v>
      </c>
      <c r="H95" s="137">
        <f t="shared" si="13"/>
        <v>0</v>
      </c>
      <c r="I95" s="55"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'MARET 2023 '!H95</f>
        <v>4000</v>
      </c>
      <c r="E96" s="161">
        <v>17000</v>
      </c>
      <c r="F96" s="137">
        <f t="shared" si="10"/>
        <v>21000</v>
      </c>
      <c r="G96" s="161">
        <v>21000</v>
      </c>
      <c r="H96" s="137">
        <f t="shared" si="13"/>
        <v>0</v>
      </c>
      <c r="I96" s="55"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37">
        <f>'MARET 2023 '!H96</f>
        <v>500</v>
      </c>
      <c r="E97" s="161"/>
      <c r="F97" s="137">
        <f t="shared" si="10"/>
        <v>500</v>
      </c>
      <c r="G97" s="161">
        <v>500</v>
      </c>
      <c r="H97" s="137">
        <f t="shared" si="13"/>
        <v>0</v>
      </c>
      <c r="I97" s="55"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'MARET 2023 '!H97</f>
        <v>500</v>
      </c>
      <c r="E98" s="161">
        <v>3500</v>
      </c>
      <c r="F98" s="137">
        <f t="shared" si="10"/>
        <v>4000</v>
      </c>
      <c r="G98" s="161">
        <v>3500</v>
      </c>
      <c r="H98" s="137">
        <f t="shared" si="13"/>
        <v>500</v>
      </c>
      <c r="I98" s="55">
        <v>460</v>
      </c>
      <c r="J98" s="55">
        <f t="shared" si="12"/>
        <v>230000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'MARET 2023 '!H98</f>
        <v>500</v>
      </c>
      <c r="E99" s="161">
        <v>2500</v>
      </c>
      <c r="F99" s="137">
        <f t="shared" si="10"/>
        <v>3000</v>
      </c>
      <c r="G99" s="161">
        <v>2500</v>
      </c>
      <c r="H99" s="137">
        <f t="shared" si="13"/>
        <v>500</v>
      </c>
      <c r="I99" s="55"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'MARET 2023 '!H99</f>
        <v>500</v>
      </c>
      <c r="E100" s="161">
        <v>2500</v>
      </c>
      <c r="F100" s="137">
        <f t="shared" si="10"/>
        <v>3000</v>
      </c>
      <c r="G100" s="161">
        <v>3000</v>
      </c>
      <c r="H100" s="137">
        <f t="shared" si="13"/>
        <v>0</v>
      </c>
      <c r="I100" s="55">
        <v>460</v>
      </c>
      <c r="J100" s="55">
        <f t="shared" si="12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'MARET 2023 '!H100</f>
        <v>0</v>
      </c>
      <c r="E101" s="161">
        <v>4000</v>
      </c>
      <c r="F101" s="137">
        <f t="shared" si="10"/>
        <v>4000</v>
      </c>
      <c r="G101" s="161">
        <v>4000</v>
      </c>
      <c r="H101" s="137">
        <f t="shared" si="13"/>
        <v>0</v>
      </c>
      <c r="I101" s="55"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>
        <f>'MARET 2023 '!H101</f>
        <v>0</v>
      </c>
      <c r="E102" s="161"/>
      <c r="F102" s="137">
        <f t="shared" si="10"/>
        <v>0</v>
      </c>
      <c r="G102" s="161"/>
      <c r="H102" s="137">
        <f t="shared" si="13"/>
        <v>0</v>
      </c>
      <c r="I102" s="55"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'MARET 2023 '!H102</f>
        <v>500</v>
      </c>
      <c r="E103" s="161">
        <v>2500</v>
      </c>
      <c r="F103" s="137">
        <f t="shared" si="10"/>
        <v>3000</v>
      </c>
      <c r="G103" s="161">
        <v>2500</v>
      </c>
      <c r="H103" s="137">
        <f t="shared" si="13"/>
        <v>500</v>
      </c>
      <c r="I103" s="55"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'MARET 2023 '!H103</f>
        <v>500</v>
      </c>
      <c r="E104" s="161">
        <v>2500</v>
      </c>
      <c r="F104" s="137">
        <f t="shared" si="10"/>
        <v>3000</v>
      </c>
      <c r="G104" s="161">
        <v>2500</v>
      </c>
      <c r="H104" s="137">
        <f t="shared" si="13"/>
        <v>500</v>
      </c>
      <c r="I104" s="55"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'MARET 2023 '!H104</f>
        <v>500</v>
      </c>
      <c r="E105" s="161">
        <v>500</v>
      </c>
      <c r="F105" s="137">
        <f t="shared" si="10"/>
        <v>1000</v>
      </c>
      <c r="G105" s="161">
        <v>1000</v>
      </c>
      <c r="H105" s="137">
        <f t="shared" si="13"/>
        <v>0</v>
      </c>
      <c r="I105" s="55"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'MARET 2023 '!H105</f>
        <v>500</v>
      </c>
      <c r="E106" s="161">
        <v>2500</v>
      </c>
      <c r="F106" s="137">
        <f t="shared" si="10"/>
        <v>3000</v>
      </c>
      <c r="G106" s="161">
        <v>2500</v>
      </c>
      <c r="H106" s="137">
        <f t="shared" si="13"/>
        <v>500</v>
      </c>
      <c r="I106" s="55"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'MARET 2023 '!H106</f>
        <v>500</v>
      </c>
      <c r="E107" s="161">
        <v>2500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'MARET 2023 '!H107</f>
        <v>1000</v>
      </c>
      <c r="E108" s="161">
        <v>1000</v>
      </c>
      <c r="F108" s="137">
        <f t="shared" si="10"/>
        <v>2000</v>
      </c>
      <c r="G108" s="161">
        <v>2000</v>
      </c>
      <c r="H108" s="137">
        <f t="shared" si="13"/>
        <v>0</v>
      </c>
      <c r="I108" s="55"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'MARET 2023 '!H108</f>
        <v>500</v>
      </c>
      <c r="E109" s="161">
        <v>2500</v>
      </c>
      <c r="F109" s="137">
        <f t="shared" si="10"/>
        <v>3000</v>
      </c>
      <c r="G109" s="161">
        <v>2500</v>
      </c>
      <c r="H109" s="137">
        <f t="shared" si="13"/>
        <v>500</v>
      </c>
      <c r="I109" s="55">
        <v>460</v>
      </c>
      <c r="J109" s="55">
        <f t="shared" si="12"/>
        <v>230000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'MARET 2023 '!H109</f>
        <v>500</v>
      </c>
      <c r="E110" s="161">
        <v>2500</v>
      </c>
      <c r="F110" s="137">
        <f t="shared" si="10"/>
        <v>3000</v>
      </c>
      <c r="G110" s="161">
        <v>3000</v>
      </c>
      <c r="H110" s="137">
        <f t="shared" si="13"/>
        <v>0</v>
      </c>
      <c r="I110" s="55"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'MARET 2023 '!H110</f>
        <v>500</v>
      </c>
      <c r="E111" s="161">
        <v>1000</v>
      </c>
      <c r="F111" s="137">
        <f t="shared" si="10"/>
        <v>1500</v>
      </c>
      <c r="G111" s="161">
        <v>1000</v>
      </c>
      <c r="H111" s="137">
        <f t="shared" si="13"/>
        <v>500</v>
      </c>
      <c r="I111" s="55"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'MARET 2023 '!H111</f>
        <v>500</v>
      </c>
      <c r="E112" s="161">
        <v>500</v>
      </c>
      <c r="F112" s="137">
        <f t="shared" si="10"/>
        <v>1000</v>
      </c>
      <c r="G112" s="161">
        <v>1000</v>
      </c>
      <c r="H112" s="137">
        <f t="shared" si="13"/>
        <v>0</v>
      </c>
      <c r="I112" s="55"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'MARET 2023 '!H112</f>
        <v>0</v>
      </c>
      <c r="E113" s="161">
        <v>1000</v>
      </c>
      <c r="F113" s="137">
        <f t="shared" si="10"/>
        <v>1000</v>
      </c>
      <c r="G113" s="161">
        <v>1000</v>
      </c>
      <c r="H113" s="137">
        <f t="shared" si="13"/>
        <v>0</v>
      </c>
      <c r="I113" s="55"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'MARET 2023 '!H113</f>
        <v>500</v>
      </c>
      <c r="E114" s="161">
        <v>1000</v>
      </c>
      <c r="F114" s="137">
        <f t="shared" si="10"/>
        <v>1500</v>
      </c>
      <c r="G114" s="161">
        <v>1000</v>
      </c>
      <c r="H114" s="137">
        <f t="shared" si="13"/>
        <v>500</v>
      </c>
      <c r="I114" s="55"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'MARET 2023 '!H114</f>
        <v>1000</v>
      </c>
      <c r="E115" s="161"/>
      <c r="F115" s="137">
        <f t="shared" si="10"/>
        <v>1000</v>
      </c>
      <c r="G115" s="161"/>
      <c r="H115" s="137">
        <f t="shared" si="13"/>
        <v>1000</v>
      </c>
      <c r="I115" s="55"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>
        <f>'MARET 2023 '!H115</f>
        <v>500</v>
      </c>
      <c r="E116" s="161"/>
      <c r="F116" s="137">
        <f t="shared" si="10"/>
        <v>500</v>
      </c>
      <c r="G116" s="161">
        <v>500</v>
      </c>
      <c r="H116" s="137">
        <f t="shared" si="13"/>
        <v>0</v>
      </c>
      <c r="I116" s="55"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>
        <f>'MARET 2023 '!H116</f>
        <v>0</v>
      </c>
      <c r="E117" s="161"/>
      <c r="F117" s="137">
        <f t="shared" si="10"/>
        <v>0</v>
      </c>
      <c r="G117" s="161"/>
      <c r="H117" s="137">
        <f t="shared" si="13"/>
        <v>0</v>
      </c>
      <c r="I117" s="55"/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'MARET 2023 '!H117</f>
        <v>0</v>
      </c>
      <c r="E118" s="161"/>
      <c r="F118" s="137">
        <f t="shared" si="10"/>
        <v>0</v>
      </c>
      <c r="G118" s="161"/>
      <c r="H118" s="137">
        <f t="shared" si="13"/>
        <v>0</v>
      </c>
      <c r="I118" s="55"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'MARET 2023 '!H118</f>
        <v>0</v>
      </c>
      <c r="E119" s="161"/>
      <c r="F119" s="137">
        <f t="shared" si="10"/>
        <v>0</v>
      </c>
      <c r="G119" s="161"/>
      <c r="H119" s="137">
        <f t="shared" si="13"/>
        <v>0</v>
      </c>
      <c r="I119" s="55"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'MARET 2023 '!H119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>
        <f>'MARET 2023 '!H120</f>
        <v>0</v>
      </c>
      <c r="E121" s="161"/>
      <c r="F121" s="137">
        <f t="shared" si="10"/>
        <v>0</v>
      </c>
      <c r="G121" s="161"/>
      <c r="H121" s="137">
        <f t="shared" si="13"/>
        <v>0</v>
      </c>
      <c r="I121" s="55"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>
        <f>'MARET 2023 '!H121</f>
        <v>0</v>
      </c>
      <c r="E122" s="161"/>
      <c r="F122" s="137">
        <f t="shared" si="10"/>
        <v>0</v>
      </c>
      <c r="G122" s="161"/>
      <c r="H122" s="137">
        <f t="shared" si="13"/>
        <v>0</v>
      </c>
      <c r="I122" s="55"/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'MARET 2023 '!H122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>
        <f>'MARET 2023 '!H123</f>
        <v>0</v>
      </c>
      <c r="E124" s="162"/>
      <c r="F124" s="137">
        <f t="shared" si="10"/>
        <v>0</v>
      </c>
      <c r="G124" s="162"/>
      <c r="H124" s="137">
        <f t="shared" si="13"/>
        <v>0</v>
      </c>
      <c r="I124" s="55"/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>
        <f>'MARET 2023 '!H124</f>
        <v>0</v>
      </c>
      <c r="E125" s="161"/>
      <c r="F125" s="137">
        <f t="shared" si="10"/>
        <v>0</v>
      </c>
      <c r="G125" s="161"/>
      <c r="H125" s="137">
        <f t="shared" si="13"/>
        <v>0</v>
      </c>
      <c r="I125" s="55"/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>
        <f>'MARET 2023 '!H125</f>
        <v>0</v>
      </c>
      <c r="E126" s="161"/>
      <c r="F126" s="137">
        <f t="shared" si="10"/>
        <v>0</v>
      </c>
      <c r="G126" s="161"/>
      <c r="H126" s="137">
        <f t="shared" si="13"/>
        <v>0</v>
      </c>
      <c r="I126" s="55"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'MARET 2023 '!H126</f>
        <v>0</v>
      </c>
      <c r="E127" s="161"/>
      <c r="F127" s="137">
        <f t="shared" si="10"/>
        <v>0</v>
      </c>
      <c r="G127" s="161"/>
      <c r="H127" s="137">
        <f t="shared" si="13"/>
        <v>0</v>
      </c>
      <c r="I127" s="55"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>
        <f>'MARET 2023 '!H127</f>
        <v>0</v>
      </c>
      <c r="E128" s="161"/>
      <c r="F128" s="137">
        <f t="shared" si="10"/>
        <v>0</v>
      </c>
      <c r="G128" s="161"/>
      <c r="H128" s="137">
        <f t="shared" si="13"/>
        <v>0</v>
      </c>
      <c r="I128" s="55"/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'MARET 2023 '!H128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'MARET 2023 '!H129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'MARET 2023 '!H130</f>
        <v>0</v>
      </c>
      <c r="E131" s="161">
        <v>1000</v>
      </c>
      <c r="F131" s="137">
        <f t="shared" si="10"/>
        <v>1000</v>
      </c>
      <c r="G131" s="161">
        <v>1000</v>
      </c>
      <c r="H131" s="137">
        <f t="shared" si="13"/>
        <v>0</v>
      </c>
      <c r="I131" s="76"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'MARET 2023 '!H131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>
        <f>'MARET 2023 '!H132</f>
        <v>0</v>
      </c>
      <c r="E133" s="163"/>
      <c r="F133" s="147">
        <f t="shared" si="10"/>
        <v>0</v>
      </c>
      <c r="G133" s="163"/>
      <c r="H133" s="147">
        <f t="shared" si="13"/>
        <v>0</v>
      </c>
      <c r="I133" s="50"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'MARET 2023 '!H133</f>
        <v>500</v>
      </c>
      <c r="E134" s="148"/>
      <c r="F134" s="160">
        <f>D134+E134</f>
        <v>500</v>
      </c>
      <c r="G134" s="154"/>
      <c r="H134" s="160">
        <f>F134-G134</f>
        <v>500</v>
      </c>
      <c r="I134" s="51">
        <v>460</v>
      </c>
      <c r="J134" s="51">
        <f>H134*I134</f>
        <v>230000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'MARET 2023 '!H134</f>
        <v>0</v>
      </c>
      <c r="E135" s="161"/>
      <c r="F135" s="137">
        <f t="shared" ref="F135:F198" si="14">D135+E135</f>
        <v>0</v>
      </c>
      <c r="G135" s="161"/>
      <c r="H135" s="137">
        <f t="shared" ref="H135:H198" si="15">F135-G135</f>
        <v>0</v>
      </c>
      <c r="I135" s="55"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>
        <f>'MARET 2023 '!H135</f>
        <v>0</v>
      </c>
      <c r="E136" s="161"/>
      <c r="F136" s="137">
        <f t="shared" si="14"/>
        <v>0</v>
      </c>
      <c r="G136" s="161"/>
      <c r="H136" s="137">
        <f t="shared" si="15"/>
        <v>0</v>
      </c>
      <c r="I136" s="55"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'MARET 2023 '!H136</f>
        <v>0</v>
      </c>
      <c r="E137" s="161">
        <v>500</v>
      </c>
      <c r="F137" s="137">
        <f t="shared" si="14"/>
        <v>500</v>
      </c>
      <c r="G137" s="161">
        <v>500</v>
      </c>
      <c r="H137" s="137">
        <f t="shared" si="15"/>
        <v>0</v>
      </c>
      <c r="I137" s="55"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>
        <f>'MARET 2023 '!H137</f>
        <v>0</v>
      </c>
      <c r="E138" s="161"/>
      <c r="F138" s="137">
        <f t="shared" si="14"/>
        <v>0</v>
      </c>
      <c r="G138" s="161"/>
      <c r="H138" s="137">
        <f t="shared" si="15"/>
        <v>0</v>
      </c>
      <c r="I138" s="55"/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'MARET 2023 '!H138</f>
        <v>0</v>
      </c>
      <c r="E139" s="161"/>
      <c r="F139" s="137">
        <f t="shared" si="14"/>
        <v>0</v>
      </c>
      <c r="G139" s="161"/>
      <c r="H139" s="137">
        <f t="shared" si="15"/>
        <v>0</v>
      </c>
      <c r="I139" s="55"/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'MARET 2023 '!H139</f>
        <v>0</v>
      </c>
      <c r="E140" s="161">
        <v>500</v>
      </c>
      <c r="F140" s="137">
        <f t="shared" si="14"/>
        <v>500</v>
      </c>
      <c r="G140" s="161"/>
      <c r="H140" s="137">
        <f t="shared" si="15"/>
        <v>500</v>
      </c>
      <c r="I140" s="55">
        <v>385</v>
      </c>
      <c r="J140" s="55">
        <f t="shared" si="16"/>
        <v>192500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'MARET 2023 '!H140</f>
        <v>0</v>
      </c>
      <c r="E141" s="161"/>
      <c r="F141" s="137">
        <f t="shared" si="14"/>
        <v>0</v>
      </c>
      <c r="G141" s="161"/>
      <c r="H141" s="137">
        <f t="shared" si="15"/>
        <v>0</v>
      </c>
      <c r="I141" s="55">
        <v>460</v>
      </c>
      <c r="J141" s="55">
        <f t="shared" si="16"/>
        <v>0</v>
      </c>
    </row>
    <row r="142" spans="1:10" x14ac:dyDescent="0.25">
      <c r="A142" s="7"/>
      <c r="B142" s="14"/>
      <c r="C142" s="7"/>
      <c r="D142" s="137">
        <f>'MARET 2023 '!H141</f>
        <v>0</v>
      </c>
      <c r="E142" s="161"/>
      <c r="F142" s="137">
        <f t="shared" si="14"/>
        <v>0</v>
      </c>
      <c r="G142" s="161"/>
      <c r="H142" s="137">
        <f t="shared" si="15"/>
        <v>0</v>
      </c>
      <c r="I142" s="55"/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'MARET 2023 '!H142</f>
        <v>500</v>
      </c>
      <c r="E143" s="161">
        <v>1000</v>
      </c>
      <c r="F143" s="137">
        <f t="shared" si="14"/>
        <v>1500</v>
      </c>
      <c r="G143" s="161">
        <v>1500</v>
      </c>
      <c r="H143" s="137">
        <f t="shared" si="15"/>
        <v>0</v>
      </c>
      <c r="I143" s="55"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>
        <f>'MARET 2023 '!H143</f>
        <v>0</v>
      </c>
      <c r="E144" s="161"/>
      <c r="F144" s="137">
        <f t="shared" si="14"/>
        <v>0</v>
      </c>
      <c r="G144" s="161"/>
      <c r="H144" s="137">
        <f t="shared" si="15"/>
        <v>0</v>
      </c>
      <c r="I144" s="55"/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'MARET 2023 '!H144</f>
        <v>0</v>
      </c>
      <c r="E145" s="161">
        <v>500</v>
      </c>
      <c r="F145" s="137">
        <f t="shared" si="14"/>
        <v>500</v>
      </c>
      <c r="G145" s="161">
        <v>500</v>
      </c>
      <c r="H145" s="137">
        <f t="shared" si="15"/>
        <v>0</v>
      </c>
      <c r="I145" s="55"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'MARET 2023 '!H145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'MARET 2023 '!H146</f>
        <v>0</v>
      </c>
      <c r="E147" s="161">
        <v>1500</v>
      </c>
      <c r="F147" s="137">
        <f t="shared" si="14"/>
        <v>1500</v>
      </c>
      <c r="G147" s="161">
        <v>1000</v>
      </c>
      <c r="H147" s="137">
        <f t="shared" si="15"/>
        <v>500</v>
      </c>
      <c r="I147" s="55"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'MARET 2023 '!H147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'MARET 2023 '!H148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'MARET 2023 '!H149</f>
        <v>500</v>
      </c>
      <c r="E150" s="161">
        <v>500</v>
      </c>
      <c r="F150" s="137">
        <f t="shared" si="14"/>
        <v>1000</v>
      </c>
      <c r="G150" s="161">
        <v>500</v>
      </c>
      <c r="H150" s="137">
        <f t="shared" si="15"/>
        <v>500</v>
      </c>
      <c r="I150" s="55">
        <v>460</v>
      </c>
      <c r="J150" s="55">
        <f t="shared" si="16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'MARET 2023 '!H150</f>
        <v>500</v>
      </c>
      <c r="E151" s="161"/>
      <c r="F151" s="137">
        <f t="shared" si="14"/>
        <v>500</v>
      </c>
      <c r="G151" s="161">
        <v>500</v>
      </c>
      <c r="H151" s="137">
        <f t="shared" si="15"/>
        <v>0</v>
      </c>
      <c r="I151" s="55"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'MARET 2023 '!H151</f>
        <v>0</v>
      </c>
      <c r="E152" s="161">
        <v>500</v>
      </c>
      <c r="F152" s="137">
        <f t="shared" si="14"/>
        <v>500</v>
      </c>
      <c r="G152" s="161">
        <v>500</v>
      </c>
      <c r="H152" s="137">
        <f t="shared" si="15"/>
        <v>0</v>
      </c>
      <c r="I152" s="55">
        <v>460</v>
      </c>
      <c r="J152" s="55">
        <f t="shared" si="16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'MARET 2023 '!H152</f>
        <v>500</v>
      </c>
      <c r="E153" s="161"/>
      <c r="F153" s="137">
        <f t="shared" si="14"/>
        <v>500</v>
      </c>
      <c r="G153" s="161"/>
      <c r="H153" s="137">
        <f t="shared" si="15"/>
        <v>500</v>
      </c>
      <c r="I153" s="55">
        <v>460</v>
      </c>
      <c r="J153" s="55">
        <f t="shared" si="16"/>
        <v>230000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'MARET 2023 '!H153</f>
        <v>0</v>
      </c>
      <c r="E154" s="161">
        <v>1000</v>
      </c>
      <c r="F154" s="137">
        <f t="shared" si="14"/>
        <v>1000</v>
      </c>
      <c r="G154" s="161">
        <v>500</v>
      </c>
      <c r="H154" s="137">
        <f t="shared" si="15"/>
        <v>500</v>
      </c>
      <c r="I154" s="55">
        <v>460</v>
      </c>
      <c r="J154" s="55">
        <f t="shared" si="16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'MARET 2023 '!H154</f>
        <v>0</v>
      </c>
      <c r="E155" s="161">
        <v>500</v>
      </c>
      <c r="F155" s="137">
        <f t="shared" si="14"/>
        <v>500</v>
      </c>
      <c r="G155" s="161">
        <v>500</v>
      </c>
      <c r="H155" s="137">
        <f t="shared" si="15"/>
        <v>0</v>
      </c>
      <c r="I155" s="55"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'MARET 2023 '!H155</f>
        <v>500</v>
      </c>
      <c r="E156" s="161">
        <v>1000</v>
      </c>
      <c r="F156" s="137">
        <f t="shared" si="14"/>
        <v>1500</v>
      </c>
      <c r="G156" s="161">
        <v>500</v>
      </c>
      <c r="H156" s="137">
        <f t="shared" si="15"/>
        <v>1000</v>
      </c>
      <c r="I156" s="55">
        <v>460</v>
      </c>
      <c r="J156" s="55">
        <f t="shared" si="16"/>
        <v>460000</v>
      </c>
    </row>
    <row r="157" spans="1:10" x14ac:dyDescent="0.25">
      <c r="A157" s="7"/>
      <c r="B157" s="14"/>
      <c r="C157" s="7"/>
      <c r="D157" s="137">
        <f>'MARET 2023 '!H156</f>
        <v>0</v>
      </c>
      <c r="E157" s="161"/>
      <c r="F157" s="137">
        <f t="shared" si="14"/>
        <v>0</v>
      </c>
      <c r="G157" s="161"/>
      <c r="H157" s="137">
        <f t="shared" si="15"/>
        <v>0</v>
      </c>
      <c r="I157" s="55"/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'MARET 2023 '!H157</f>
        <v>500</v>
      </c>
      <c r="E158" s="161"/>
      <c r="F158" s="137">
        <f t="shared" si="14"/>
        <v>500</v>
      </c>
      <c r="G158" s="161">
        <v>500</v>
      </c>
      <c r="H158" s="137">
        <f t="shared" si="15"/>
        <v>0</v>
      </c>
      <c r="I158" s="55"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'MARET 2023 '!H158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>
        <f>'MARET 2023 '!H159</f>
        <v>0</v>
      </c>
      <c r="E160" s="161"/>
      <c r="F160" s="137">
        <f t="shared" si="14"/>
        <v>0</v>
      </c>
      <c r="G160" s="161"/>
      <c r="H160" s="137">
        <f t="shared" si="15"/>
        <v>0</v>
      </c>
      <c r="I160" s="55"/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'MARET 2023 '!H160</f>
        <v>0</v>
      </c>
      <c r="E161" s="161">
        <v>1000</v>
      </c>
      <c r="F161" s="137">
        <f t="shared" si="14"/>
        <v>1000</v>
      </c>
      <c r="G161" s="161">
        <v>500</v>
      </c>
      <c r="H161" s="137">
        <f t="shared" si="15"/>
        <v>500</v>
      </c>
      <c r="I161" s="55">
        <v>460</v>
      </c>
      <c r="J161" s="55">
        <f t="shared" si="16"/>
        <v>230000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'MARET 2023 '!H161</f>
        <v>0</v>
      </c>
      <c r="E162" s="161">
        <v>1000</v>
      </c>
      <c r="F162" s="137">
        <f t="shared" si="14"/>
        <v>1000</v>
      </c>
      <c r="G162" s="161">
        <v>500</v>
      </c>
      <c r="H162" s="137">
        <f t="shared" si="15"/>
        <v>500</v>
      </c>
      <c r="I162" s="55"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'MARET 2023 '!H162</f>
        <v>0</v>
      </c>
      <c r="E163" s="161"/>
      <c r="F163" s="137">
        <f t="shared" si="14"/>
        <v>0</v>
      </c>
      <c r="G163" s="161"/>
      <c r="H163" s="137">
        <f t="shared" si="15"/>
        <v>0</v>
      </c>
      <c r="I163" s="55"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'MARET 2023 '!H163</f>
        <v>500</v>
      </c>
      <c r="E164" s="161"/>
      <c r="F164" s="137">
        <f t="shared" si="14"/>
        <v>500</v>
      </c>
      <c r="G164" s="161">
        <v>500</v>
      </c>
      <c r="H164" s="137">
        <f t="shared" si="15"/>
        <v>0</v>
      </c>
      <c r="I164" s="55"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>
        <f>'MARET 2023 '!H164</f>
        <v>0</v>
      </c>
      <c r="E165" s="162"/>
      <c r="F165" s="137">
        <f t="shared" si="14"/>
        <v>0</v>
      </c>
      <c r="G165" s="162"/>
      <c r="H165" s="137">
        <f t="shared" si="15"/>
        <v>0</v>
      </c>
      <c r="I165" s="55"/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'MARET 2023 '!H165</f>
        <v>500</v>
      </c>
      <c r="E166" s="161">
        <v>1000</v>
      </c>
      <c r="F166" s="137">
        <f t="shared" si="14"/>
        <v>1500</v>
      </c>
      <c r="G166" s="161">
        <v>1500</v>
      </c>
      <c r="H166" s="137">
        <f t="shared" si="15"/>
        <v>0</v>
      </c>
      <c r="I166" s="55"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'MARET 2023 '!H166</f>
        <v>0</v>
      </c>
      <c r="E167" s="161">
        <v>2500</v>
      </c>
      <c r="F167" s="137">
        <f t="shared" si="14"/>
        <v>2500</v>
      </c>
      <c r="G167" s="161">
        <v>2500</v>
      </c>
      <c r="H167" s="137">
        <f t="shared" si="15"/>
        <v>0</v>
      </c>
      <c r="I167" s="55"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>
        <f>'MARET 2023 '!H167</f>
        <v>0</v>
      </c>
      <c r="E168" s="161"/>
      <c r="F168" s="137">
        <f t="shared" si="14"/>
        <v>0</v>
      </c>
      <c r="G168" s="161"/>
      <c r="H168" s="137">
        <f t="shared" si="15"/>
        <v>0</v>
      </c>
      <c r="I168" s="55"/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'MARET 2023 '!H168</f>
        <v>500</v>
      </c>
      <c r="E169" s="161">
        <v>1000</v>
      </c>
      <c r="F169" s="137">
        <f t="shared" si="14"/>
        <v>1500</v>
      </c>
      <c r="G169" s="161">
        <v>1000</v>
      </c>
      <c r="H169" s="137">
        <f t="shared" si="15"/>
        <v>500</v>
      </c>
      <c r="I169" s="55">
        <v>460</v>
      </c>
      <c r="J169" s="55">
        <f t="shared" si="16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'MARET 2023 '!H169</f>
        <v>0</v>
      </c>
      <c r="E170" s="161">
        <v>500</v>
      </c>
      <c r="F170" s="137">
        <f t="shared" si="14"/>
        <v>500</v>
      </c>
      <c r="G170" s="161">
        <v>500</v>
      </c>
      <c r="H170" s="137">
        <f t="shared" si="15"/>
        <v>0</v>
      </c>
      <c r="I170" s="55"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'MARET 2023 '!H170</f>
        <v>0</v>
      </c>
      <c r="E171" s="161">
        <v>1500</v>
      </c>
      <c r="F171" s="137">
        <f t="shared" si="14"/>
        <v>1500</v>
      </c>
      <c r="G171" s="161">
        <v>1500</v>
      </c>
      <c r="H171" s="137">
        <f t="shared" si="15"/>
        <v>0</v>
      </c>
      <c r="I171" s="55"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'MARET 2023 '!H171</f>
        <v>500</v>
      </c>
      <c r="E172" s="161">
        <v>1000</v>
      </c>
      <c r="F172" s="137">
        <f t="shared" si="14"/>
        <v>1500</v>
      </c>
      <c r="G172" s="161">
        <v>1500</v>
      </c>
      <c r="H172" s="137">
        <f t="shared" si="15"/>
        <v>0</v>
      </c>
      <c r="I172" s="55">
        <v>460</v>
      </c>
      <c r="J172" s="55">
        <f t="shared" si="16"/>
        <v>0</v>
      </c>
    </row>
    <row r="173" spans="1:10" x14ac:dyDescent="0.25">
      <c r="A173" s="7"/>
      <c r="B173" s="21"/>
      <c r="C173" s="7"/>
      <c r="D173" s="137">
        <f>'MARET 2023 '!H172</f>
        <v>0</v>
      </c>
      <c r="E173" s="162"/>
      <c r="F173" s="137">
        <f t="shared" si="14"/>
        <v>0</v>
      </c>
      <c r="G173" s="161"/>
      <c r="H173" s="137">
        <f t="shared" si="15"/>
        <v>0</v>
      </c>
      <c r="I173" s="55"/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'MARET 2023 '!H173</f>
        <v>1000</v>
      </c>
      <c r="E174" s="161">
        <v>1000</v>
      </c>
      <c r="F174" s="137">
        <f t="shared" si="14"/>
        <v>2000</v>
      </c>
      <c r="G174" s="161">
        <v>1000</v>
      </c>
      <c r="H174" s="137">
        <f t="shared" si="15"/>
        <v>1000</v>
      </c>
      <c r="I174" s="55">
        <v>460</v>
      </c>
      <c r="J174" s="55">
        <f t="shared" si="16"/>
        <v>460000</v>
      </c>
    </row>
    <row r="175" spans="1:10" x14ac:dyDescent="0.25">
      <c r="A175" s="7"/>
      <c r="B175" s="21" t="s">
        <v>143</v>
      </c>
      <c r="C175" s="7"/>
      <c r="D175" s="137">
        <f>'MARET 2023 '!H174</f>
        <v>0</v>
      </c>
      <c r="E175" s="161"/>
      <c r="F175" s="137">
        <f t="shared" si="14"/>
        <v>0</v>
      </c>
      <c r="G175" s="161"/>
      <c r="H175" s="137">
        <f t="shared" si="15"/>
        <v>0</v>
      </c>
      <c r="I175" s="55"/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'MARET 2023 '!H175</f>
        <v>500</v>
      </c>
      <c r="E176" s="161"/>
      <c r="F176" s="137">
        <f t="shared" si="14"/>
        <v>500</v>
      </c>
      <c r="G176" s="161"/>
      <c r="H176" s="137">
        <f t="shared" si="15"/>
        <v>500</v>
      </c>
      <c r="I176" s="55">
        <v>460</v>
      </c>
      <c r="J176" s="55">
        <f t="shared" si="16"/>
        <v>230000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>
        <f>'MARET 2023 '!H176</f>
        <v>0</v>
      </c>
      <c r="E177" s="161"/>
      <c r="F177" s="137">
        <f t="shared" si="14"/>
        <v>0</v>
      </c>
      <c r="G177" s="161"/>
      <c r="H177" s="137">
        <f t="shared" si="15"/>
        <v>0</v>
      </c>
      <c r="I177" s="55"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'MARET 2023 '!H177</f>
        <v>1000</v>
      </c>
      <c r="E178" s="161"/>
      <c r="F178" s="137">
        <f t="shared" si="14"/>
        <v>1000</v>
      </c>
      <c r="G178" s="161"/>
      <c r="H178" s="137">
        <f t="shared" si="15"/>
        <v>1000</v>
      </c>
      <c r="I178" s="55">
        <v>460</v>
      </c>
      <c r="J178" s="55">
        <f t="shared" si="16"/>
        <v>460000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>
        <f>'MARET 2023 '!H178</f>
        <v>500</v>
      </c>
      <c r="E179" s="161"/>
      <c r="F179" s="137">
        <f t="shared" si="14"/>
        <v>500</v>
      </c>
      <c r="G179" s="161">
        <v>500</v>
      </c>
      <c r="H179" s="137">
        <f t="shared" si="15"/>
        <v>0</v>
      </c>
      <c r="I179" s="55"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'MARET 2023 '!H179</f>
        <v>0</v>
      </c>
      <c r="E180" s="161"/>
      <c r="F180" s="137">
        <f t="shared" si="14"/>
        <v>0</v>
      </c>
      <c r="G180" s="161"/>
      <c r="H180" s="137">
        <f t="shared" si="15"/>
        <v>0</v>
      </c>
      <c r="I180" s="55">
        <v>460</v>
      </c>
      <c r="J180" s="55">
        <f t="shared" si="16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>
        <f>'MARET 2023 '!H180</f>
        <v>0</v>
      </c>
      <c r="E181" s="161">
        <v>500</v>
      </c>
      <c r="F181" s="137">
        <f t="shared" si="14"/>
        <v>500</v>
      </c>
      <c r="G181" s="161">
        <v>500</v>
      </c>
      <c r="H181" s="137">
        <f t="shared" si="15"/>
        <v>0</v>
      </c>
      <c r="I181" s="55"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>
        <f>'MARET 2023 '!H181</f>
        <v>0</v>
      </c>
      <c r="E182" s="161">
        <v>500</v>
      </c>
      <c r="F182" s="137">
        <f t="shared" si="14"/>
        <v>500</v>
      </c>
      <c r="G182" s="161">
        <v>500</v>
      </c>
      <c r="H182" s="137">
        <f t="shared" si="15"/>
        <v>0</v>
      </c>
      <c r="I182" s="55"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>
        <f>'MARET 2023 '!H182</f>
        <v>0</v>
      </c>
      <c r="E183" s="161">
        <v>500</v>
      </c>
      <c r="F183" s="137">
        <f t="shared" si="14"/>
        <v>500</v>
      </c>
      <c r="G183" s="161">
        <v>500</v>
      </c>
      <c r="H183" s="137">
        <f t="shared" si="15"/>
        <v>0</v>
      </c>
      <c r="I183" s="55"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'MARET 2023 '!H183</f>
        <v>500</v>
      </c>
      <c r="E184" s="161"/>
      <c r="F184" s="137">
        <f t="shared" si="14"/>
        <v>500</v>
      </c>
      <c r="G184" s="161">
        <v>500</v>
      </c>
      <c r="H184" s="137">
        <f t="shared" si="15"/>
        <v>0</v>
      </c>
      <c r="I184" s="55"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>
        <f>'MARET 2023 '!H184</f>
        <v>0</v>
      </c>
      <c r="E185" s="161"/>
      <c r="F185" s="137">
        <f t="shared" si="14"/>
        <v>0</v>
      </c>
      <c r="G185" s="161"/>
      <c r="H185" s="137">
        <f t="shared" si="15"/>
        <v>0</v>
      </c>
      <c r="I185" s="55"/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'MARET 2023 '!H185</f>
        <v>0</v>
      </c>
      <c r="E186" s="162">
        <v>1500</v>
      </c>
      <c r="F186" s="137">
        <f t="shared" si="14"/>
        <v>1500</v>
      </c>
      <c r="G186" s="162">
        <v>1500</v>
      </c>
      <c r="H186" s="137">
        <f t="shared" si="15"/>
        <v>0</v>
      </c>
      <c r="I186" s="55"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>
        <f>'MARET 2023 '!H186</f>
        <v>0</v>
      </c>
      <c r="E187" s="161">
        <v>500</v>
      </c>
      <c r="F187" s="137">
        <f t="shared" si="14"/>
        <v>500</v>
      </c>
      <c r="G187" s="161">
        <v>500</v>
      </c>
      <c r="H187" s="137">
        <f t="shared" si="15"/>
        <v>0</v>
      </c>
      <c r="I187" s="55"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>
        <f>'MARET 2023 '!H187</f>
        <v>0</v>
      </c>
      <c r="E188" s="161">
        <v>500</v>
      </c>
      <c r="F188" s="137">
        <f t="shared" si="14"/>
        <v>500</v>
      </c>
      <c r="G188" s="161">
        <v>500</v>
      </c>
      <c r="H188" s="137">
        <f t="shared" si="15"/>
        <v>0</v>
      </c>
      <c r="I188" s="57"/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>
        <f>'MARET 2023 '!H188</f>
        <v>0</v>
      </c>
      <c r="E189" s="162"/>
      <c r="F189" s="137">
        <f t="shared" si="14"/>
        <v>0</v>
      </c>
      <c r="G189" s="161"/>
      <c r="H189" s="137">
        <f t="shared" si="15"/>
        <v>0</v>
      </c>
      <c r="I189" s="57"/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>
        <f>'MARET 2023 '!H189</f>
        <v>0</v>
      </c>
      <c r="E190" s="161">
        <v>500</v>
      </c>
      <c r="F190" s="137">
        <f t="shared" si="14"/>
        <v>500</v>
      </c>
      <c r="G190" s="161">
        <v>500</v>
      </c>
      <c r="H190" s="137">
        <f t="shared" si="15"/>
        <v>0</v>
      </c>
      <c r="I190" s="55"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>
        <f>'MARET 2023 '!H190</f>
        <v>500</v>
      </c>
      <c r="E191" s="161"/>
      <c r="F191" s="137">
        <f t="shared" si="14"/>
        <v>500</v>
      </c>
      <c r="G191" s="161">
        <v>500</v>
      </c>
      <c r="H191" s="137">
        <f t="shared" si="15"/>
        <v>0</v>
      </c>
      <c r="I191" s="57"/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>
        <f>'MARET 2023 '!H191</f>
        <v>0</v>
      </c>
      <c r="E192" s="161">
        <v>500</v>
      </c>
      <c r="F192" s="137">
        <f t="shared" si="14"/>
        <v>500</v>
      </c>
      <c r="G192" s="161">
        <v>500</v>
      </c>
      <c r="H192" s="137">
        <f t="shared" si="15"/>
        <v>0</v>
      </c>
      <c r="I192" s="55"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>
        <f>'MARET 2023 '!H192</f>
        <v>0</v>
      </c>
      <c r="E193" s="162"/>
      <c r="F193" s="137">
        <f t="shared" si="14"/>
        <v>0</v>
      </c>
      <c r="G193" s="162"/>
      <c r="H193" s="137">
        <f t="shared" si="15"/>
        <v>0</v>
      </c>
      <c r="I193" s="57"/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'MARET 2023 '!H193</f>
        <v>0</v>
      </c>
      <c r="E194" s="161"/>
      <c r="F194" s="137">
        <f t="shared" si="14"/>
        <v>0</v>
      </c>
      <c r="G194" s="161"/>
      <c r="H194" s="137">
        <f t="shared" si="15"/>
        <v>0</v>
      </c>
      <c r="I194" s="57"/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'MARET 2023 '!H194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460</v>
      </c>
      <c r="J195" s="74">
        <f t="shared" si="17"/>
        <v>230000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>
        <f>'MARET 2023 '!H195</f>
        <v>0</v>
      </c>
      <c r="E196" s="161"/>
      <c r="F196" s="137">
        <f t="shared" si="14"/>
        <v>0</v>
      </c>
      <c r="G196" s="161"/>
      <c r="H196" s="137">
        <f t="shared" si="15"/>
        <v>0</v>
      </c>
      <c r="I196" s="55"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>
        <f>'MARET 2023 '!H196</f>
        <v>0</v>
      </c>
      <c r="E197" s="161"/>
      <c r="F197" s="137">
        <f t="shared" si="14"/>
        <v>0</v>
      </c>
      <c r="G197" s="161"/>
      <c r="H197" s="137">
        <f t="shared" si="15"/>
        <v>0</v>
      </c>
      <c r="I197" s="57"/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>
        <f>'MARET 2023 '!H197</f>
        <v>0</v>
      </c>
      <c r="E198" s="162"/>
      <c r="F198" s="137">
        <f t="shared" si="14"/>
        <v>0</v>
      </c>
      <c r="G198" s="162"/>
      <c r="H198" s="137">
        <f t="shared" si="15"/>
        <v>0</v>
      </c>
      <c r="I198" s="55"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>
        <f>'MARET 2023 '!H198</f>
        <v>0</v>
      </c>
      <c r="E199" s="161"/>
      <c r="F199" s="137">
        <f t="shared" ref="F199:F203" si="18">D199+E199</f>
        <v>0</v>
      </c>
      <c r="G199" s="161"/>
      <c r="H199" s="137">
        <f t="shared" ref="H199:H226" si="19">F199-G199</f>
        <v>0</v>
      </c>
      <c r="I199" s="55"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>
        <f>'MARET 2023 '!H199</f>
        <v>0</v>
      </c>
      <c r="E200" s="161"/>
      <c r="F200" s="137">
        <f t="shared" si="18"/>
        <v>0</v>
      </c>
      <c r="G200" s="161"/>
      <c r="H200" s="137">
        <f t="shared" si="19"/>
        <v>0</v>
      </c>
      <c r="I200" s="55"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>
        <f>'MARET 2023 '!H200</f>
        <v>0</v>
      </c>
      <c r="E201" s="162"/>
      <c r="F201" s="137">
        <f t="shared" si="18"/>
        <v>0</v>
      </c>
      <c r="G201" s="162"/>
      <c r="H201" s="137">
        <f t="shared" si="19"/>
        <v>0</v>
      </c>
      <c r="I201" s="55"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>
        <f>'MARET 2023 '!H201</f>
        <v>0</v>
      </c>
      <c r="E202" s="161">
        <v>500</v>
      </c>
      <c r="F202" s="137">
        <f t="shared" si="18"/>
        <v>500</v>
      </c>
      <c r="G202" s="161">
        <v>500</v>
      </c>
      <c r="H202" s="137">
        <f t="shared" si="19"/>
        <v>0</v>
      </c>
      <c r="I202" s="55"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>
        <f>'MARET 2023 '!H202</f>
        <v>0</v>
      </c>
      <c r="E203" s="163"/>
      <c r="F203" s="147">
        <f t="shared" si="18"/>
        <v>0</v>
      </c>
      <c r="G203" s="163"/>
      <c r="H203" s="147">
        <f t="shared" si="19"/>
        <v>0</v>
      </c>
      <c r="I203" s="50"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'MARET 2023 '!H203</f>
        <v>500</v>
      </c>
      <c r="E204" s="148">
        <v>2500</v>
      </c>
      <c r="F204" s="148">
        <f>D204+E204</f>
        <v>3000</v>
      </c>
      <c r="G204" s="148">
        <v>3000</v>
      </c>
      <c r="H204" s="148">
        <f t="shared" si="19"/>
        <v>0</v>
      </c>
      <c r="I204" s="51">
        <v>580</v>
      </c>
      <c r="J204" s="51">
        <f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'MARET 2023 '!H204</f>
        <v>0</v>
      </c>
      <c r="E205" s="161">
        <v>1500</v>
      </c>
      <c r="F205" s="161">
        <f t="shared" ref="F205:F232" si="20">D205+E205</f>
        <v>1500</v>
      </c>
      <c r="G205" s="161">
        <v>1500</v>
      </c>
      <c r="H205" s="161">
        <f t="shared" si="19"/>
        <v>0</v>
      </c>
      <c r="I205" s="55">
        <v>580</v>
      </c>
      <c r="J205" s="55">
        <f t="shared" ref="J205:J231" si="21">G205*H205</f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>
        <f>'MARET 2023 '!H205</f>
        <v>0</v>
      </c>
      <c r="E206" s="161"/>
      <c r="F206" s="161">
        <f t="shared" si="20"/>
        <v>0</v>
      </c>
      <c r="G206" s="161"/>
      <c r="H206" s="161">
        <f t="shared" si="19"/>
        <v>0</v>
      </c>
      <c r="I206" s="55">
        <v>580</v>
      </c>
      <c r="J206" s="55">
        <f t="shared" si="21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>
        <f>'MARET 2023 '!H206</f>
        <v>0</v>
      </c>
      <c r="E207" s="161"/>
      <c r="F207" s="161">
        <f t="shared" si="20"/>
        <v>0</v>
      </c>
      <c r="G207" s="161"/>
      <c r="H207" s="161">
        <f t="shared" si="19"/>
        <v>0</v>
      </c>
      <c r="I207" s="55">
        <v>580</v>
      </c>
      <c r="J207" s="55">
        <f t="shared" si="21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>
        <f>'MARET 2023 '!H207</f>
        <v>0</v>
      </c>
      <c r="E208" s="161"/>
      <c r="F208" s="161">
        <f t="shared" si="20"/>
        <v>0</v>
      </c>
      <c r="G208" s="161"/>
      <c r="H208" s="161">
        <f t="shared" si="19"/>
        <v>0</v>
      </c>
      <c r="I208" s="55">
        <v>580</v>
      </c>
      <c r="J208" s="55">
        <f t="shared" si="21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>
        <f>'MARET 2023 '!H208</f>
        <v>0</v>
      </c>
      <c r="E209" s="161"/>
      <c r="F209" s="161">
        <f t="shared" si="20"/>
        <v>0</v>
      </c>
      <c r="G209" s="161"/>
      <c r="H209" s="161">
        <f t="shared" si="19"/>
        <v>0</v>
      </c>
      <c r="I209" s="55">
        <v>580</v>
      </c>
      <c r="J209" s="55">
        <f t="shared" si="21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>
        <f>'MARET 2023 '!H209</f>
        <v>0</v>
      </c>
      <c r="E210" s="161"/>
      <c r="F210" s="161">
        <f t="shared" si="20"/>
        <v>0</v>
      </c>
      <c r="G210" s="161"/>
      <c r="H210" s="161">
        <f t="shared" si="19"/>
        <v>0</v>
      </c>
      <c r="I210" s="55">
        <v>580</v>
      </c>
      <c r="J210" s="55">
        <f t="shared" si="21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>
        <f>'MARET 2023 '!H210</f>
        <v>0</v>
      </c>
      <c r="E211" s="161"/>
      <c r="F211" s="161">
        <f t="shared" si="20"/>
        <v>0</v>
      </c>
      <c r="G211" s="161"/>
      <c r="H211" s="161">
        <f t="shared" si="19"/>
        <v>0</v>
      </c>
      <c r="I211" s="55">
        <v>580</v>
      </c>
      <c r="J211" s="55">
        <f t="shared" si="21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>
        <f>'MARET 2023 '!H211</f>
        <v>0</v>
      </c>
      <c r="E212" s="161"/>
      <c r="F212" s="161">
        <f t="shared" si="20"/>
        <v>0</v>
      </c>
      <c r="G212" s="161"/>
      <c r="H212" s="161">
        <f t="shared" si="19"/>
        <v>0</v>
      </c>
      <c r="I212" s="75"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>
        <f>'MARET 2023 '!H212</f>
        <v>0</v>
      </c>
      <c r="E213" s="162"/>
      <c r="F213" s="161">
        <f t="shared" si="20"/>
        <v>0</v>
      </c>
      <c r="G213" s="161"/>
      <c r="H213" s="161">
        <f t="shared" si="19"/>
        <v>0</v>
      </c>
      <c r="I213" s="57"/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'MARET 2023 '!H213</f>
        <v>500</v>
      </c>
      <c r="E214" s="161"/>
      <c r="F214" s="161">
        <f t="shared" si="20"/>
        <v>500</v>
      </c>
      <c r="G214" s="161">
        <v>500</v>
      </c>
      <c r="H214" s="161">
        <f t="shared" si="19"/>
        <v>0</v>
      </c>
      <c r="I214" s="57"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'MARET 2023 '!H214</f>
        <v>0</v>
      </c>
      <c r="E215" s="161"/>
      <c r="F215" s="161">
        <f t="shared" si="20"/>
        <v>0</v>
      </c>
      <c r="G215" s="161"/>
      <c r="H215" s="161">
        <f t="shared" si="19"/>
        <v>0</v>
      </c>
      <c r="I215" s="57">
        <v>670</v>
      </c>
      <c r="J215" s="55">
        <f t="shared" si="21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'MARET 2023 '!H215</f>
        <v>0</v>
      </c>
      <c r="E216" s="161"/>
      <c r="F216" s="161">
        <f t="shared" si="20"/>
        <v>0</v>
      </c>
      <c r="G216" s="161"/>
      <c r="H216" s="161">
        <f t="shared" si="19"/>
        <v>0</v>
      </c>
      <c r="I216" s="57">
        <v>670</v>
      </c>
      <c r="J216" s="55">
        <f t="shared" si="21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'MARET 2023 '!H216</f>
        <v>0</v>
      </c>
      <c r="E217" s="161"/>
      <c r="F217" s="161">
        <f t="shared" si="20"/>
        <v>0</v>
      </c>
      <c r="G217" s="161"/>
      <c r="H217" s="161">
        <f t="shared" si="19"/>
        <v>0</v>
      </c>
      <c r="I217" s="57"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'MARET 2023 '!H217</f>
        <v>2500</v>
      </c>
      <c r="E218" s="161">
        <v>2500</v>
      </c>
      <c r="F218" s="161">
        <f t="shared" si="20"/>
        <v>5000</v>
      </c>
      <c r="G218" s="161">
        <v>5000</v>
      </c>
      <c r="H218" s="161">
        <f t="shared" si="19"/>
        <v>0</v>
      </c>
      <c r="I218" s="57">
        <v>670</v>
      </c>
      <c r="J218" s="55">
        <f t="shared" si="21"/>
        <v>0</v>
      </c>
    </row>
    <row r="219" spans="1:10" x14ac:dyDescent="0.25">
      <c r="A219" s="7"/>
      <c r="B219" s="21"/>
      <c r="C219" s="7"/>
      <c r="D219" s="137">
        <f>'MARET 2023 '!H218</f>
        <v>0</v>
      </c>
      <c r="E219" s="162"/>
      <c r="F219" s="161">
        <f t="shared" si="20"/>
        <v>0</v>
      </c>
      <c r="G219" s="161"/>
      <c r="H219" s="161">
        <f t="shared" si="19"/>
        <v>0</v>
      </c>
      <c r="I219" s="57"/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'MARET 2023 '!H219</f>
        <v>2000</v>
      </c>
      <c r="E220" s="161">
        <v>1000</v>
      </c>
      <c r="F220" s="161">
        <f t="shared" si="20"/>
        <v>3000</v>
      </c>
      <c r="G220" s="161">
        <v>2500</v>
      </c>
      <c r="H220" s="161">
        <f t="shared" si="19"/>
        <v>500</v>
      </c>
      <c r="I220" s="57">
        <v>750</v>
      </c>
      <c r="J220" s="55">
        <f t="shared" si="21"/>
        <v>1250000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'MARET 2023 '!H220</f>
        <v>0</v>
      </c>
      <c r="E221" s="161">
        <v>3000</v>
      </c>
      <c r="F221" s="161">
        <f t="shared" si="20"/>
        <v>3000</v>
      </c>
      <c r="G221" s="161">
        <v>3000</v>
      </c>
      <c r="H221" s="161">
        <f t="shared" si="19"/>
        <v>0</v>
      </c>
      <c r="I221" s="57">
        <v>750</v>
      </c>
      <c r="J221" s="55">
        <f t="shared" si="21"/>
        <v>0</v>
      </c>
    </row>
    <row r="222" spans="1:10" x14ac:dyDescent="0.25">
      <c r="A222" s="7"/>
      <c r="B222" s="22"/>
      <c r="C222" s="9"/>
      <c r="D222" s="137">
        <f>'MARET 2023 '!H221</f>
        <v>0</v>
      </c>
      <c r="E222" s="162"/>
      <c r="F222" s="161">
        <f t="shared" si="20"/>
        <v>0</v>
      </c>
      <c r="G222" s="161"/>
      <c r="H222" s="161">
        <f t="shared" si="19"/>
        <v>0</v>
      </c>
      <c r="I222" s="57"/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'MARET 2023 '!H222</f>
        <v>0</v>
      </c>
      <c r="E223" s="161">
        <v>5000</v>
      </c>
      <c r="F223" s="161">
        <f t="shared" si="20"/>
        <v>5000</v>
      </c>
      <c r="G223" s="161">
        <v>3000</v>
      </c>
      <c r="H223" s="161">
        <f t="shared" si="19"/>
        <v>2000</v>
      </c>
      <c r="I223" s="57">
        <v>1300</v>
      </c>
      <c r="J223" s="55">
        <f t="shared" si="21"/>
        <v>6000000</v>
      </c>
    </row>
    <row r="224" spans="1:10" x14ac:dyDescent="0.25">
      <c r="A224" s="7"/>
      <c r="B224" s="22"/>
      <c r="C224" s="9"/>
      <c r="D224" s="137">
        <f>'MARET 2023 '!H223</f>
        <v>0</v>
      </c>
      <c r="E224" s="162"/>
      <c r="F224" s="161">
        <f t="shared" si="20"/>
        <v>0</v>
      </c>
      <c r="G224" s="161"/>
      <c r="H224" s="161">
        <f t="shared" si="19"/>
        <v>0</v>
      </c>
      <c r="I224" s="57"/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'MARET 2023 '!H224</f>
        <v>1000</v>
      </c>
      <c r="E225" s="161"/>
      <c r="F225" s="161">
        <f t="shared" si="20"/>
        <v>1000</v>
      </c>
      <c r="G225" s="161">
        <v>1000</v>
      </c>
      <c r="H225" s="161">
        <f t="shared" si="19"/>
        <v>0</v>
      </c>
      <c r="I225" s="57">
        <v>1100</v>
      </c>
      <c r="J225" s="55">
        <f t="shared" si="21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'MARET 2023 '!H225</f>
        <v>0</v>
      </c>
      <c r="E226" s="161"/>
      <c r="F226" s="161">
        <f t="shared" si="20"/>
        <v>0</v>
      </c>
      <c r="G226" s="161"/>
      <c r="H226" s="161">
        <f t="shared" si="19"/>
        <v>0</v>
      </c>
      <c r="I226" s="57">
        <v>1100</v>
      </c>
      <c r="J226" s="55">
        <f t="shared" si="21"/>
        <v>0</v>
      </c>
    </row>
    <row r="227" spans="1:10" x14ac:dyDescent="0.25">
      <c r="A227" s="7"/>
      <c r="B227" s="15"/>
      <c r="C227" s="9"/>
      <c r="D227" s="137">
        <f>'MARET 2023 '!H226</f>
        <v>0</v>
      </c>
      <c r="E227" s="162"/>
      <c r="F227" s="161">
        <f t="shared" si="20"/>
        <v>0</v>
      </c>
      <c r="G227" s="161"/>
      <c r="H227" s="161">
        <f>F227-G227</f>
        <v>0</v>
      </c>
      <c r="I227" s="57"/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'MARET 2023 '!H227</f>
        <v>1500</v>
      </c>
      <c r="E228" s="161"/>
      <c r="F228" s="161">
        <f t="shared" si="20"/>
        <v>1500</v>
      </c>
      <c r="G228" s="161"/>
      <c r="H228" s="161">
        <f t="shared" ref="H228:H232" si="22">F228-G228</f>
        <v>1500</v>
      </c>
      <c r="I228" s="58"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>
        <f>'MARET 2023 '!H228</f>
        <v>0</v>
      </c>
      <c r="E229" s="162"/>
      <c r="F229" s="161">
        <f t="shared" si="20"/>
        <v>0</v>
      </c>
      <c r="G229" s="161"/>
      <c r="H229" s="161">
        <f t="shared" si="22"/>
        <v>0</v>
      </c>
      <c r="I229" s="57"/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>
        <f>'MARET 2023 '!H229</f>
        <v>0</v>
      </c>
      <c r="E230" s="161"/>
      <c r="F230" s="161">
        <f t="shared" si="20"/>
        <v>0</v>
      </c>
      <c r="G230" s="161"/>
      <c r="H230" s="161">
        <f t="shared" si="22"/>
        <v>0</v>
      </c>
      <c r="I230" s="57"/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>
        <f>'MARET 2023 '!H230</f>
        <v>0</v>
      </c>
      <c r="E231" s="161"/>
      <c r="F231" s="161">
        <f t="shared" si="20"/>
        <v>0</v>
      </c>
      <c r="G231" s="161"/>
      <c r="H231" s="161">
        <f t="shared" si="22"/>
        <v>0</v>
      </c>
      <c r="I231" s="57"/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'MARET 2023 '!H231</f>
        <v>2500</v>
      </c>
      <c r="E232" s="161"/>
      <c r="F232" s="163">
        <f t="shared" si="20"/>
        <v>2500</v>
      </c>
      <c r="G232" s="161"/>
      <c r="H232" s="163">
        <f t="shared" si="22"/>
        <v>2500</v>
      </c>
      <c r="I232" s="57">
        <v>170</v>
      </c>
      <c r="J232" s="50">
        <f>H232*I232</f>
        <v>425000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34564000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'MARET 2023 '!H241</f>
        <v>800</v>
      </c>
      <c r="E242" s="161">
        <v>2900</v>
      </c>
      <c r="F242" s="161">
        <f>D242+E242</f>
        <v>3700</v>
      </c>
      <c r="G242" s="161">
        <v>2000</v>
      </c>
      <c r="H242" s="161">
        <f>F242-G242</f>
        <v>1700</v>
      </c>
      <c r="I242" s="62">
        <v>6350</v>
      </c>
      <c r="J242" s="49">
        <f>I242*H242</f>
        <v>10795000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'MARET 2023 '!H242</f>
        <v>600</v>
      </c>
      <c r="E243" s="161">
        <v>4500</v>
      </c>
      <c r="F243" s="161">
        <f t="shared" ref="F243:F248" si="23">D243+E243</f>
        <v>5100</v>
      </c>
      <c r="G243" s="161">
        <v>2975</v>
      </c>
      <c r="H243" s="161">
        <f t="shared" ref="H243:H248" si="24">F243-G243</f>
        <v>2125</v>
      </c>
      <c r="I243" s="62">
        <v>5700</v>
      </c>
      <c r="J243" s="49">
        <f t="shared" ref="J243:J248" si="25">I243*H243</f>
        <v>12112500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'MARET 2023 '!H243</f>
        <v>16</v>
      </c>
      <c r="E244" s="161"/>
      <c r="F244" s="161">
        <f t="shared" si="23"/>
        <v>16</v>
      </c>
      <c r="G244" s="161">
        <v>2</v>
      </c>
      <c r="H244" s="161">
        <f t="shared" si="24"/>
        <v>14</v>
      </c>
      <c r="I244" s="62">
        <v>630000</v>
      </c>
      <c r="J244" s="49">
        <f t="shared" si="25"/>
        <v>8820000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'MARET 2023 '!H244</f>
        <v>15</v>
      </c>
      <c r="E245" s="161">
        <v>15</v>
      </c>
      <c r="F245" s="161">
        <f t="shared" si="23"/>
        <v>30</v>
      </c>
      <c r="G245" s="161">
        <v>15</v>
      </c>
      <c r="H245" s="161">
        <f t="shared" si="24"/>
        <v>15</v>
      </c>
      <c r="I245" s="62">
        <v>385000</v>
      </c>
      <c r="J245" s="49">
        <f t="shared" si="25"/>
        <v>5775000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'MARET 2023 '!H245</f>
        <v>8</v>
      </c>
      <c r="E246" s="161"/>
      <c r="F246" s="161">
        <f t="shared" si="23"/>
        <v>8</v>
      </c>
      <c r="G246" s="161"/>
      <c r="H246" s="161">
        <f t="shared" si="24"/>
        <v>8</v>
      </c>
      <c r="I246" s="62">
        <v>406000</v>
      </c>
      <c r="J246" s="49">
        <f t="shared" si="25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'MARET 2023 '!H246</f>
        <v>1200</v>
      </c>
      <c r="E247" s="161"/>
      <c r="F247" s="161">
        <f t="shared" si="23"/>
        <v>1200</v>
      </c>
      <c r="G247" s="161">
        <v>200</v>
      </c>
      <c r="H247" s="161">
        <f t="shared" si="24"/>
        <v>1000</v>
      </c>
      <c r="I247" s="62">
        <v>5800</v>
      </c>
      <c r="J247" s="49">
        <f t="shared" si="25"/>
        <v>5800000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'MARET 2023 '!H247</f>
        <v>23</v>
      </c>
      <c r="E248" s="161"/>
      <c r="F248" s="161">
        <f t="shared" si="23"/>
        <v>23</v>
      </c>
      <c r="G248" s="161">
        <v>4</v>
      </c>
      <c r="H248" s="161">
        <f t="shared" si="24"/>
        <v>19</v>
      </c>
      <c r="I248" s="62">
        <v>710000</v>
      </c>
      <c r="J248" s="49">
        <f t="shared" si="25"/>
        <v>13490000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60040500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'MARET 2023 '!H257</f>
        <v>0</v>
      </c>
      <c r="E258" s="161">
        <v>7000</v>
      </c>
      <c r="F258" s="161">
        <f>D258+E258</f>
        <v>7000</v>
      </c>
      <c r="G258" s="161">
        <v>600</v>
      </c>
      <c r="H258" s="161">
        <f>F258-G258</f>
        <v>6400</v>
      </c>
      <c r="I258" s="90">
        <v>2800</v>
      </c>
      <c r="J258" s="55">
        <f>I258*H258</f>
        <v>17920000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'MARET 2023 '!H258</f>
        <v>3374</v>
      </c>
      <c r="E259" s="161"/>
      <c r="F259" s="161">
        <f t="shared" ref="F259:F298" si="26">D259+E259</f>
        <v>3374</v>
      </c>
      <c r="G259" s="161"/>
      <c r="H259" s="161">
        <f t="shared" ref="H259:H298" si="27">F259-G259</f>
        <v>3374</v>
      </c>
      <c r="I259" s="89">
        <v>4250</v>
      </c>
      <c r="J259" s="55">
        <f>I259*H259</f>
        <v>14339500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'MARET 2023 '!H259</f>
        <v>92</v>
      </c>
      <c r="E260" s="161">
        <v>120</v>
      </c>
      <c r="F260" s="161">
        <f t="shared" si="26"/>
        <v>212</v>
      </c>
      <c r="G260" s="161"/>
      <c r="H260" s="161">
        <f t="shared" si="27"/>
        <v>212</v>
      </c>
      <c r="I260" s="48">
        <v>20000</v>
      </c>
      <c r="J260" s="55">
        <f t="shared" ref="J260:J298" si="28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'MARET 2023 '!H260</f>
        <v>0</v>
      </c>
      <c r="E261" s="161"/>
      <c r="F261" s="161">
        <f t="shared" si="26"/>
        <v>0</v>
      </c>
      <c r="G261" s="161"/>
      <c r="H261" s="161">
        <f t="shared" si="27"/>
        <v>0</v>
      </c>
      <c r="I261" s="49"/>
      <c r="J261" s="55">
        <f t="shared" si="28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'MARET 2023 '!H261</f>
        <v>15</v>
      </c>
      <c r="E262" s="161"/>
      <c r="F262" s="161">
        <f t="shared" si="26"/>
        <v>15</v>
      </c>
      <c r="G262" s="161"/>
      <c r="H262" s="161">
        <f t="shared" si="27"/>
        <v>15</v>
      </c>
      <c r="I262" s="48">
        <v>13000</v>
      </c>
      <c r="J262" s="55">
        <f t="shared" si="28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'MARET 2023 '!H262</f>
        <v>10</v>
      </c>
      <c r="E263" s="161"/>
      <c r="F263" s="161">
        <f t="shared" si="26"/>
        <v>10</v>
      </c>
      <c r="G263" s="161"/>
      <c r="H263" s="161">
        <f t="shared" si="27"/>
        <v>10</v>
      </c>
      <c r="I263" s="48">
        <v>11000</v>
      </c>
      <c r="J263" s="55">
        <f t="shared" si="28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'MARET 2023 '!H263</f>
        <v>11</v>
      </c>
      <c r="E264" s="161"/>
      <c r="F264" s="161">
        <f t="shared" si="26"/>
        <v>11</v>
      </c>
      <c r="G264" s="161"/>
      <c r="H264" s="161">
        <f t="shared" si="27"/>
        <v>11</v>
      </c>
      <c r="I264" s="48">
        <v>11000</v>
      </c>
      <c r="J264" s="55">
        <f t="shared" si="28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'MARET 2023 '!H264</f>
        <v>3040</v>
      </c>
      <c r="E265" s="161"/>
      <c r="F265" s="161">
        <f t="shared" si="26"/>
        <v>3040</v>
      </c>
      <c r="G265" s="161"/>
      <c r="H265" s="161">
        <f t="shared" si="27"/>
        <v>3040</v>
      </c>
      <c r="I265" s="48">
        <v>1750</v>
      </c>
      <c r="J265" s="55">
        <f t="shared" si="28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'MARET 2023 '!H265</f>
        <v>95</v>
      </c>
      <c r="E266" s="161"/>
      <c r="F266" s="161">
        <f t="shared" si="26"/>
        <v>95</v>
      </c>
      <c r="G266" s="161"/>
      <c r="H266" s="161">
        <f t="shared" si="27"/>
        <v>95</v>
      </c>
      <c r="I266" s="48">
        <v>12450</v>
      </c>
      <c r="J266" s="55">
        <f t="shared" si="28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'MARET 2023 '!H266</f>
        <v>95</v>
      </c>
      <c r="E267" s="161"/>
      <c r="F267" s="161">
        <f t="shared" si="26"/>
        <v>95</v>
      </c>
      <c r="G267" s="161"/>
      <c r="H267" s="161">
        <f t="shared" si="27"/>
        <v>95</v>
      </c>
      <c r="I267" s="48">
        <v>12450</v>
      </c>
      <c r="J267" s="55">
        <f t="shared" si="28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'MARET 2023 '!H267</f>
        <v>0</v>
      </c>
      <c r="E268" s="161"/>
      <c r="F268" s="161">
        <f t="shared" si="26"/>
        <v>0</v>
      </c>
      <c r="G268" s="161"/>
      <c r="H268" s="161">
        <f t="shared" si="27"/>
        <v>0</v>
      </c>
      <c r="I268" s="49"/>
      <c r="J268" s="55">
        <f t="shared" si="28"/>
        <v>0</v>
      </c>
    </row>
    <row r="269" spans="1:10" x14ac:dyDescent="0.25">
      <c r="A269" s="7"/>
      <c r="B269" s="32" t="s">
        <v>198</v>
      </c>
      <c r="C269" s="7"/>
      <c r="D269" s="161">
        <f>'MARET 2023 '!H268</f>
        <v>0</v>
      </c>
      <c r="E269" s="161"/>
      <c r="F269" s="161">
        <f t="shared" si="26"/>
        <v>0</v>
      </c>
      <c r="G269" s="162"/>
      <c r="H269" s="161">
        <f t="shared" si="27"/>
        <v>0</v>
      </c>
      <c r="I269" s="49"/>
      <c r="J269" s="55">
        <f t="shared" si="28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'MARET 2023 '!H269</f>
        <v>0</v>
      </c>
      <c r="E270" s="161"/>
      <c r="F270" s="161">
        <f t="shared" si="26"/>
        <v>0</v>
      </c>
      <c r="G270" s="161"/>
      <c r="H270" s="161">
        <f t="shared" si="27"/>
        <v>0</v>
      </c>
      <c r="I270" s="49"/>
      <c r="J270" s="55">
        <f t="shared" si="28"/>
        <v>0</v>
      </c>
    </row>
    <row r="271" spans="1:10" x14ac:dyDescent="0.25">
      <c r="A271" s="9"/>
      <c r="B271" s="32" t="s">
        <v>199</v>
      </c>
      <c r="C271" s="7"/>
      <c r="D271" s="161">
        <f>'MARET 2023 '!H270</f>
        <v>0</v>
      </c>
      <c r="E271" s="161"/>
      <c r="F271" s="161">
        <f t="shared" si="26"/>
        <v>0</v>
      </c>
      <c r="G271" s="162"/>
      <c r="H271" s="161">
        <f t="shared" si="27"/>
        <v>0</v>
      </c>
      <c r="I271" s="49"/>
      <c r="J271" s="55">
        <f t="shared" si="28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'MARET 2023 '!H271</f>
        <v>0</v>
      </c>
      <c r="E272" s="161"/>
      <c r="F272" s="161">
        <f t="shared" si="26"/>
        <v>0</v>
      </c>
      <c r="G272" s="161"/>
      <c r="H272" s="161">
        <f t="shared" si="27"/>
        <v>0</v>
      </c>
      <c r="I272" s="49"/>
      <c r="J272" s="55">
        <f t="shared" si="28"/>
        <v>0</v>
      </c>
    </row>
    <row r="273" spans="1:10" x14ac:dyDescent="0.25">
      <c r="A273" s="7"/>
      <c r="B273" s="24" t="s">
        <v>200</v>
      </c>
      <c r="C273" s="9"/>
      <c r="D273" s="161">
        <f>'MARET 2023 '!H272</f>
        <v>0</v>
      </c>
      <c r="E273" s="161"/>
      <c r="F273" s="161">
        <f t="shared" si="26"/>
        <v>0</v>
      </c>
      <c r="G273" s="162"/>
      <c r="H273" s="161">
        <f t="shared" si="27"/>
        <v>0</v>
      </c>
      <c r="I273" s="49"/>
      <c r="J273" s="55">
        <f t="shared" si="28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'MARET 2023 '!H273</f>
        <v>0</v>
      </c>
      <c r="E274" s="161"/>
      <c r="F274" s="161">
        <f t="shared" si="26"/>
        <v>0</v>
      </c>
      <c r="G274" s="161"/>
      <c r="H274" s="161">
        <f t="shared" si="27"/>
        <v>0</v>
      </c>
      <c r="I274" s="49"/>
      <c r="J274" s="55">
        <f t="shared" si="28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'MARET 2023 '!H274</f>
        <v>0</v>
      </c>
      <c r="E275" s="161"/>
      <c r="F275" s="161">
        <f t="shared" si="26"/>
        <v>0</v>
      </c>
      <c r="G275" s="162"/>
      <c r="H275" s="161">
        <f t="shared" si="27"/>
        <v>0</v>
      </c>
      <c r="I275" s="49"/>
      <c r="J275" s="55">
        <f t="shared" si="28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'MARET 2023 '!H275</f>
        <v>0</v>
      </c>
      <c r="E276" s="161"/>
      <c r="F276" s="161">
        <f t="shared" si="26"/>
        <v>0</v>
      </c>
      <c r="G276" s="161"/>
      <c r="H276" s="161">
        <f t="shared" si="27"/>
        <v>0</v>
      </c>
      <c r="I276" s="73"/>
      <c r="J276" s="55">
        <f t="shared" si="28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'MARET 2023 '!H276</f>
        <v>0</v>
      </c>
      <c r="E277" s="161"/>
      <c r="F277" s="161">
        <f t="shared" si="26"/>
        <v>0</v>
      </c>
      <c r="G277" s="162"/>
      <c r="H277" s="161">
        <f t="shared" si="27"/>
        <v>0</v>
      </c>
      <c r="I277" s="73"/>
      <c r="J277" s="55">
        <f t="shared" si="28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'MARET 2023 '!H277</f>
        <v>0</v>
      </c>
      <c r="E278" s="161"/>
      <c r="F278" s="161">
        <f t="shared" si="26"/>
        <v>0</v>
      </c>
      <c r="G278" s="161"/>
      <c r="H278" s="161">
        <f t="shared" si="27"/>
        <v>0</v>
      </c>
      <c r="I278" s="49"/>
      <c r="J278" s="55">
        <f t="shared" si="28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'MARET 2023 '!H278</f>
        <v>0</v>
      </c>
      <c r="E279" s="161"/>
      <c r="F279" s="161">
        <f t="shared" si="26"/>
        <v>0</v>
      </c>
      <c r="G279" s="162"/>
      <c r="H279" s="161">
        <f t="shared" si="27"/>
        <v>0</v>
      </c>
      <c r="I279" s="49"/>
      <c r="J279" s="55">
        <f t="shared" si="28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'MARET 2023 '!H279</f>
        <v>0</v>
      </c>
      <c r="E280" s="161"/>
      <c r="F280" s="161">
        <f t="shared" si="26"/>
        <v>0</v>
      </c>
      <c r="G280" s="161"/>
      <c r="H280" s="161">
        <f t="shared" si="27"/>
        <v>0</v>
      </c>
      <c r="I280" s="49"/>
      <c r="J280" s="55">
        <f t="shared" si="28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'MARET 2023 '!H280</f>
        <v>0</v>
      </c>
      <c r="E281" s="161"/>
      <c r="F281" s="161">
        <f t="shared" si="26"/>
        <v>0</v>
      </c>
      <c r="G281" s="162"/>
      <c r="H281" s="161">
        <f t="shared" si="27"/>
        <v>0</v>
      </c>
      <c r="I281" s="49"/>
      <c r="J281" s="55">
        <f t="shared" si="28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'MARET 2023 '!H281</f>
        <v>0</v>
      </c>
      <c r="E282" s="161"/>
      <c r="F282" s="161">
        <f t="shared" si="26"/>
        <v>0</v>
      </c>
      <c r="G282" s="161"/>
      <c r="H282" s="161">
        <f t="shared" si="27"/>
        <v>0</v>
      </c>
      <c r="I282" s="73"/>
      <c r="J282" s="55">
        <f t="shared" si="28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'MARET 2023 '!H282</f>
        <v>32</v>
      </c>
      <c r="E283" s="161"/>
      <c r="F283" s="161">
        <f t="shared" si="26"/>
        <v>32</v>
      </c>
      <c r="G283" s="161"/>
      <c r="H283" s="161">
        <f t="shared" si="27"/>
        <v>32</v>
      </c>
      <c r="I283" s="49">
        <v>344500</v>
      </c>
      <c r="J283" s="55">
        <f t="shared" si="28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'MARET 2023 '!H283</f>
        <v>256</v>
      </c>
      <c r="E284" s="161"/>
      <c r="F284" s="161">
        <f t="shared" si="26"/>
        <v>256</v>
      </c>
      <c r="G284" s="161">
        <v>1</v>
      </c>
      <c r="H284" s="161">
        <f t="shared" si="27"/>
        <v>255</v>
      </c>
      <c r="I284" s="49">
        <v>60000</v>
      </c>
      <c r="J284" s="55">
        <f t="shared" si="28"/>
        <v>15300000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'MARET 2023 '!H284</f>
        <v>0</v>
      </c>
      <c r="E285" s="161"/>
      <c r="F285" s="161">
        <f t="shared" si="26"/>
        <v>0</v>
      </c>
      <c r="G285" s="161"/>
      <c r="H285" s="161">
        <f t="shared" si="27"/>
        <v>0</v>
      </c>
      <c r="I285" s="49"/>
      <c r="J285" s="55">
        <f t="shared" si="28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'MARET 2023 '!H285</f>
        <v>0</v>
      </c>
      <c r="E286" s="161">
        <v>1000</v>
      </c>
      <c r="F286" s="161">
        <f t="shared" si="26"/>
        <v>1000</v>
      </c>
      <c r="G286" s="161">
        <v>185</v>
      </c>
      <c r="H286" s="161">
        <f t="shared" si="27"/>
        <v>815</v>
      </c>
      <c r="I286" s="49">
        <v>6500</v>
      </c>
      <c r="J286" s="55">
        <f t="shared" si="28"/>
        <v>5297500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'MARET 2023 '!H286</f>
        <v>0</v>
      </c>
      <c r="E287" s="161">
        <v>2000</v>
      </c>
      <c r="F287" s="161">
        <f t="shared" si="26"/>
        <v>2000</v>
      </c>
      <c r="G287" s="161">
        <v>260</v>
      </c>
      <c r="H287" s="161">
        <f t="shared" si="27"/>
        <v>1740</v>
      </c>
      <c r="I287" s="49">
        <v>14000</v>
      </c>
      <c r="J287" s="55">
        <f t="shared" si="28"/>
        <v>24360000</v>
      </c>
    </row>
    <row r="288" spans="1:10" x14ac:dyDescent="0.25">
      <c r="A288" s="7"/>
      <c r="B288" s="20" t="s">
        <v>213</v>
      </c>
      <c r="C288" s="23"/>
      <c r="D288" s="161">
        <f>'MARET 2023 '!H287</f>
        <v>0</v>
      </c>
      <c r="E288" s="161"/>
      <c r="F288" s="161">
        <f t="shared" si="26"/>
        <v>0</v>
      </c>
      <c r="G288" s="162"/>
      <c r="H288" s="161">
        <f t="shared" si="27"/>
        <v>0</v>
      </c>
      <c r="I288" s="49"/>
      <c r="J288" s="55">
        <f t="shared" si="28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'MARET 2023 '!H288</f>
        <v>600</v>
      </c>
      <c r="E289" s="161">
        <v>2000</v>
      </c>
      <c r="F289" s="161">
        <f t="shared" si="26"/>
        <v>2600</v>
      </c>
      <c r="G289" s="161">
        <v>100</v>
      </c>
      <c r="H289" s="161">
        <f t="shared" si="27"/>
        <v>2500</v>
      </c>
      <c r="I289" s="49">
        <v>6000</v>
      </c>
      <c r="J289" s="55">
        <f t="shared" si="28"/>
        <v>15000000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'MARET 2023 '!H289</f>
        <v>0</v>
      </c>
      <c r="E290" s="162">
        <v>5</v>
      </c>
      <c r="F290" s="161">
        <f t="shared" si="26"/>
        <v>5</v>
      </c>
      <c r="G290" s="162">
        <v>5</v>
      </c>
      <c r="H290" s="161">
        <f t="shared" si="27"/>
        <v>0</v>
      </c>
      <c r="I290" s="74">
        <v>1500000</v>
      </c>
      <c r="J290" s="55">
        <f t="shared" si="28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'MARET 2023 '!H290</f>
        <v>85</v>
      </c>
      <c r="E291" s="165"/>
      <c r="F291" s="161">
        <f t="shared" si="26"/>
        <v>85</v>
      </c>
      <c r="G291" s="165">
        <v>1</v>
      </c>
      <c r="H291" s="161">
        <f t="shared" si="27"/>
        <v>84</v>
      </c>
      <c r="I291" s="55">
        <v>55000</v>
      </c>
      <c r="J291" s="55">
        <f t="shared" si="28"/>
        <v>4620000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'MARET 2023 '!H291</f>
        <v>0</v>
      </c>
      <c r="E292" s="165"/>
      <c r="F292" s="161">
        <f t="shared" si="26"/>
        <v>0</v>
      </c>
      <c r="G292" s="165"/>
      <c r="H292" s="161">
        <f t="shared" si="27"/>
        <v>0</v>
      </c>
      <c r="I292" s="55">
        <v>10000</v>
      </c>
      <c r="J292" s="55">
        <f t="shared" si="28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'MARET 2023 '!H292</f>
        <v>0</v>
      </c>
      <c r="E293" s="165"/>
      <c r="F293" s="161">
        <f t="shared" si="26"/>
        <v>0</v>
      </c>
      <c r="G293" s="165"/>
      <c r="H293" s="161">
        <f t="shared" si="27"/>
        <v>0</v>
      </c>
      <c r="I293" s="55">
        <v>25000</v>
      </c>
      <c r="J293" s="55">
        <f t="shared" si="28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'MARET 2023 '!H293</f>
        <v>21294</v>
      </c>
      <c r="E294" s="165">
        <v>24000</v>
      </c>
      <c r="F294" s="161">
        <f t="shared" si="26"/>
        <v>45294</v>
      </c>
      <c r="G294" s="165">
        <v>10952</v>
      </c>
      <c r="H294" s="161">
        <f t="shared" si="27"/>
        <v>34342</v>
      </c>
      <c r="I294" s="55">
        <v>600</v>
      </c>
      <c r="J294" s="55">
        <f t="shared" si="28"/>
        <v>20605200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'MARET 2023 '!H294</f>
        <v>9484</v>
      </c>
      <c r="E295" s="165">
        <v>11000</v>
      </c>
      <c r="F295" s="161">
        <f t="shared" si="26"/>
        <v>20484</v>
      </c>
      <c r="G295" s="165">
        <v>2362</v>
      </c>
      <c r="H295" s="161">
        <f t="shared" si="27"/>
        <v>18122</v>
      </c>
      <c r="I295" s="55">
        <v>900</v>
      </c>
      <c r="J295" s="55">
        <f t="shared" si="28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'MARET 2023 '!H295</f>
        <v>0</v>
      </c>
      <c r="E296" s="165">
        <v>3000</v>
      </c>
      <c r="F296" s="161">
        <f t="shared" si="26"/>
        <v>3000</v>
      </c>
      <c r="G296" s="165">
        <v>3000</v>
      </c>
      <c r="H296" s="161">
        <f t="shared" si="27"/>
        <v>0</v>
      </c>
      <c r="I296" s="55">
        <v>600</v>
      </c>
      <c r="J296" s="55">
        <f t="shared" si="28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'MARET 2023 '!H296</f>
        <v>0</v>
      </c>
      <c r="E297" s="165">
        <v>100</v>
      </c>
      <c r="F297" s="161">
        <f t="shared" si="26"/>
        <v>100</v>
      </c>
      <c r="G297" s="165"/>
      <c r="H297" s="161">
        <f t="shared" si="27"/>
        <v>100</v>
      </c>
      <c r="I297" s="55">
        <v>80000</v>
      </c>
      <c r="J297" s="55">
        <f t="shared" si="28"/>
        <v>8000000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'MARET 2023 '!H297</f>
        <v>0</v>
      </c>
      <c r="E298" s="165">
        <v>1000</v>
      </c>
      <c r="F298" s="161">
        <f t="shared" si="26"/>
        <v>1000</v>
      </c>
      <c r="G298" s="165"/>
      <c r="H298" s="161">
        <f t="shared" si="27"/>
        <v>1000</v>
      </c>
      <c r="I298" s="55">
        <v>1500</v>
      </c>
      <c r="J298" s="55">
        <f t="shared" si="28"/>
        <v>1500000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166627500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482571900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9"/>
  <sheetViews>
    <sheetView topLeftCell="A282" zoomScaleNormal="100" zoomScaleSheetLayoutView="100" workbookViewId="0">
      <selection activeCell="A204" sqref="A204:J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267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'APRIL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'APRIL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'APRIL 2023'!H11</f>
        <v>105</v>
      </c>
      <c r="E11" s="137"/>
      <c r="F11" s="137">
        <f t="shared" si="0"/>
        <v>105</v>
      </c>
      <c r="G11" s="137">
        <v>20</v>
      </c>
      <c r="H11" s="137">
        <f t="shared" si="1"/>
        <v>85</v>
      </c>
      <c r="I11" s="55">
        <f>'MARET 2023 '!I11</f>
        <v>942480</v>
      </c>
      <c r="J11" s="55">
        <f t="shared" ref="J11" si="3">H11*I11</f>
        <v>80110800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'APRIL 2023'!H12</f>
        <v>25900</v>
      </c>
      <c r="E12" s="137"/>
      <c r="F12" s="137">
        <f t="shared" si="0"/>
        <v>25900</v>
      </c>
      <c r="G12" s="137">
        <v>4000</v>
      </c>
      <c r="H12" s="137">
        <f t="shared" si="1"/>
        <v>21900</v>
      </c>
      <c r="I12" s="55">
        <f>'MARET 2023 '!I12</f>
        <v>1125</v>
      </c>
      <c r="J12" s="55">
        <f t="shared" si="2"/>
        <v>24637500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'APRIL 2023'!H13</f>
        <v>180</v>
      </c>
      <c r="E13" s="137"/>
      <c r="F13" s="137">
        <f t="shared" si="0"/>
        <v>180</v>
      </c>
      <c r="G13" s="137">
        <v>30</v>
      </c>
      <c r="H13" s="137">
        <f t="shared" si="1"/>
        <v>150</v>
      </c>
      <c r="I13" s="55">
        <f>'MARET 2023 '!I13</f>
        <v>58000</v>
      </c>
      <c r="J13" s="55">
        <f t="shared" ref="J13" si="4">H13*I13</f>
        <v>8700000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'APRIL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'APRIL 2023'!H15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'APRIL 2023'!H16</f>
        <v>135</v>
      </c>
      <c r="E16" s="149"/>
      <c r="F16" s="137">
        <f t="shared" si="0"/>
        <v>135</v>
      </c>
      <c r="G16" s="149"/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'APRIL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196250300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'APRIL 2023'!H27</f>
        <v>10</v>
      </c>
      <c r="E27" s="137"/>
      <c r="F27" s="137">
        <f>D27+E27</f>
        <v>10</v>
      </c>
      <c r="G27" s="137">
        <v>7</v>
      </c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'APRIL 2023'!H28</f>
        <v>3</v>
      </c>
      <c r="E28" s="137"/>
      <c r="F28" s="137">
        <f t="shared" ref="F28:F72" si="7">D28+E28</f>
        <v>3</v>
      </c>
      <c r="G28" s="137">
        <v>3</v>
      </c>
      <c r="H28" s="137">
        <f t="shared" ref="H28:H72" si="8">F28-G28</f>
        <v>0</v>
      </c>
      <c r="I28" s="55">
        <f>'APRIL 2023'!I28</f>
        <v>12000</v>
      </c>
      <c r="J28" s="55">
        <f t="shared" ref="J28:J72" si="9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'APRIL 2023'!H29</f>
        <v>0</v>
      </c>
      <c r="E29" s="137">
        <v>8</v>
      </c>
      <c r="F29" s="137">
        <f t="shared" si="7"/>
        <v>8</v>
      </c>
      <c r="G29" s="137">
        <v>7</v>
      </c>
      <c r="H29" s="13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'APRIL 2023'!H30</f>
        <v>4</v>
      </c>
      <c r="E30" s="137"/>
      <c r="F30" s="137">
        <f t="shared" si="7"/>
        <v>4</v>
      </c>
      <c r="G30" s="137"/>
      <c r="H30" s="137">
        <f t="shared" si="8"/>
        <v>4</v>
      </c>
      <c r="I30" s="55">
        <f>'APRIL 2023'!I30</f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'APRIL 2023'!H31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'APRIL 2023'!H32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'APRIL 2023'!H33</f>
        <v>9</v>
      </c>
      <c r="E33" s="137"/>
      <c r="F33" s="137">
        <f t="shared" si="7"/>
        <v>9</v>
      </c>
      <c r="G33" s="137">
        <v>2</v>
      </c>
      <c r="H33" s="137">
        <f t="shared" si="8"/>
        <v>7</v>
      </c>
      <c r="I33" s="55">
        <f>'APRIL 2023'!I33</f>
        <v>25000</v>
      </c>
      <c r="J33" s="55">
        <f t="shared" si="9"/>
        <v>175000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'APRIL 2023'!H34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f>'APRIL 2023'!I34</f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'APRIL 2023'!H35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'APRIL 2023'!H36</f>
        <v>5</v>
      </c>
      <c r="E36" s="137"/>
      <c r="F36" s="137">
        <f t="shared" si="7"/>
        <v>5</v>
      </c>
      <c r="G36" s="137">
        <v>1</v>
      </c>
      <c r="H36" s="137">
        <f t="shared" si="8"/>
        <v>4</v>
      </c>
      <c r="I36" s="55">
        <f>'APRIL 2023'!I36</f>
        <v>25000</v>
      </c>
      <c r="J36" s="55">
        <f t="shared" si="9"/>
        <v>100000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'APRIL 2023'!H38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'APRIL 2023'!H39</f>
        <v>2</v>
      </c>
      <c r="E39" s="137"/>
      <c r="F39" s="137">
        <f t="shared" si="7"/>
        <v>2</v>
      </c>
      <c r="G39" s="137">
        <v>2</v>
      </c>
      <c r="H39" s="13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'APRIL 2023'!H41</f>
        <v>8</v>
      </c>
      <c r="E41" s="137">
        <v>48</v>
      </c>
      <c r="F41" s="137">
        <f t="shared" si="7"/>
        <v>56</v>
      </c>
      <c r="G41" s="137">
        <v>42</v>
      </c>
      <c r="H41" s="137">
        <f t="shared" si="8"/>
        <v>14</v>
      </c>
      <c r="I41" s="55">
        <f>'APRIL 2023'!I41</f>
        <v>25000</v>
      </c>
      <c r="J41" s="55">
        <f t="shared" si="9"/>
        <v>350000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37"/>
      <c r="E43" s="159"/>
      <c r="F43" s="137"/>
      <c r="G43" s="159"/>
      <c r="H43" s="137"/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'APRIL 2023'!H44</f>
        <v>5</v>
      </c>
      <c r="E44" s="137">
        <v>10</v>
      </c>
      <c r="F44" s="137">
        <f t="shared" si="7"/>
        <v>15</v>
      </c>
      <c r="G44" s="137">
        <v>8</v>
      </c>
      <c r="H44" s="137">
        <f t="shared" si="8"/>
        <v>7</v>
      </c>
      <c r="I44" s="55">
        <f>'APRIL 2023'!I44</f>
        <v>50000</v>
      </c>
      <c r="J44" s="55">
        <f t="shared" si="9"/>
        <v>350000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'APRIL 2023'!H46</f>
        <v>23</v>
      </c>
      <c r="E46" s="137">
        <v>27</v>
      </c>
      <c r="F46" s="137">
        <f t="shared" si="7"/>
        <v>50</v>
      </c>
      <c r="G46" s="137">
        <v>17</v>
      </c>
      <c r="H46" s="137">
        <f t="shared" si="8"/>
        <v>33</v>
      </c>
      <c r="I46" s="55">
        <f>'APRIL 2023'!I46</f>
        <v>16000</v>
      </c>
      <c r="J46" s="55">
        <f t="shared" si="9"/>
        <v>528000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'APRIL 2023'!H47</f>
        <v>16</v>
      </c>
      <c r="E47" s="137"/>
      <c r="F47" s="137">
        <f t="shared" si="7"/>
        <v>16</v>
      </c>
      <c r="G47" s="137"/>
      <c r="H47" s="137">
        <f t="shared" si="8"/>
        <v>16</v>
      </c>
      <c r="I47" s="55">
        <f>'APRIL 2023'!I47</f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'APRIL 2023'!H48</f>
        <v>10</v>
      </c>
      <c r="E48" s="137"/>
      <c r="F48" s="137">
        <f t="shared" si="7"/>
        <v>10</v>
      </c>
      <c r="G48" s="137">
        <v>10</v>
      </c>
      <c r="H48" s="13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'APRIL 2023'!H49</f>
        <v>43</v>
      </c>
      <c r="E49" s="137"/>
      <c r="F49" s="137">
        <f t="shared" si="7"/>
        <v>43</v>
      </c>
      <c r="G49" s="137">
        <v>5</v>
      </c>
      <c r="H49" s="137">
        <f t="shared" si="8"/>
        <v>38</v>
      </c>
      <c r="I49" s="55">
        <f>'APRIL 2023'!I49</f>
        <v>16000</v>
      </c>
      <c r="J49" s="55">
        <f t="shared" si="9"/>
        <v>608000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'APRIL 2023'!H51</f>
        <v>15</v>
      </c>
      <c r="E51" s="137">
        <v>27</v>
      </c>
      <c r="F51" s="137">
        <f t="shared" si="7"/>
        <v>42</v>
      </c>
      <c r="G51" s="137">
        <v>33</v>
      </c>
      <c r="H51" s="137">
        <f t="shared" si="8"/>
        <v>9</v>
      </c>
      <c r="I51" s="55">
        <f>'APRIL 2023'!I51</f>
        <v>32000</v>
      </c>
      <c r="J51" s="55">
        <f t="shared" si="9"/>
        <v>288000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'APRIL 2023'!H53</f>
        <v>26</v>
      </c>
      <c r="E53" s="137">
        <v>25</v>
      </c>
      <c r="F53" s="137">
        <f t="shared" si="7"/>
        <v>51</v>
      </c>
      <c r="G53" s="137">
        <v>45</v>
      </c>
      <c r="H53" s="137">
        <f t="shared" si="8"/>
        <v>6</v>
      </c>
      <c r="I53" s="55">
        <f>'APRIL 2023'!I53</f>
        <v>52000</v>
      </c>
      <c r="J53" s="55">
        <f t="shared" si="9"/>
        <v>312000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>
        <f>'APRIL 2023'!I54</f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'APRIL 2023'!H56</f>
        <v>8</v>
      </c>
      <c r="E56" s="137"/>
      <c r="F56" s="137">
        <f t="shared" si="7"/>
        <v>8</v>
      </c>
      <c r="G56" s="137">
        <v>6</v>
      </c>
      <c r="H56" s="137">
        <f t="shared" si="8"/>
        <v>2</v>
      </c>
      <c r="I56" s="55">
        <f>'APRIL 2023'!I56</f>
        <v>74000</v>
      </c>
      <c r="J56" s="55">
        <f t="shared" si="9"/>
        <v>148000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'APRIL 2023'!H60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f>'APRIL 2023'!I60</f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'APRIL 2023'!H62</f>
        <v>1</v>
      </c>
      <c r="E62" s="137"/>
      <c r="F62" s="137">
        <f t="shared" si="7"/>
        <v>1</v>
      </c>
      <c r="G62" s="137"/>
      <c r="H62" s="137">
        <f t="shared" si="8"/>
        <v>1</v>
      </c>
      <c r="I62" s="55">
        <f>'APRIL 2023'!I62</f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'APRIL 2023'!H64</f>
        <v>4</v>
      </c>
      <c r="E64" s="159">
        <v>10</v>
      </c>
      <c r="F64" s="137">
        <f t="shared" si="7"/>
        <v>14</v>
      </c>
      <c r="G64" s="159">
        <v>2</v>
      </c>
      <c r="H64" s="137">
        <f t="shared" si="8"/>
        <v>12</v>
      </c>
      <c r="I64" s="55">
        <f>'APRIL 2023'!I64</f>
        <v>73000</v>
      </c>
      <c r="J64" s="55">
        <f t="shared" si="9"/>
        <v>876000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'APRIL 2023'!H65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f>'APRIL 2023'!I65</f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'APRIL 2023'!H67</f>
        <v>9</v>
      </c>
      <c r="E67" s="137">
        <v>20</v>
      </c>
      <c r="F67" s="137">
        <f t="shared" si="7"/>
        <v>29</v>
      </c>
      <c r="G67" s="137">
        <v>11</v>
      </c>
      <c r="H67" s="137">
        <f t="shared" si="8"/>
        <v>18</v>
      </c>
      <c r="I67" s="55">
        <f>'APRIL 2023'!I67</f>
        <v>36500</v>
      </c>
      <c r="J67" s="55">
        <f t="shared" si="9"/>
        <v>657000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'APRIL 2023'!H69</f>
        <v>3</v>
      </c>
      <c r="E69" s="137">
        <v>22</v>
      </c>
      <c r="F69" s="137">
        <f t="shared" si="7"/>
        <v>25</v>
      </c>
      <c r="G69" s="137">
        <v>10</v>
      </c>
      <c r="H69" s="137">
        <f t="shared" si="8"/>
        <v>15</v>
      </c>
      <c r="I69" s="55">
        <f>'APRIL 2023'!I69</f>
        <v>55000</v>
      </c>
      <c r="J69" s="55">
        <f t="shared" si="9"/>
        <v>825000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'APRIL 2023'!H71</f>
        <v>12</v>
      </c>
      <c r="E71" s="137">
        <v>58</v>
      </c>
      <c r="F71" s="137">
        <f t="shared" si="7"/>
        <v>70</v>
      </c>
      <c r="G71" s="137">
        <v>42</v>
      </c>
      <c r="H71" s="137">
        <f t="shared" si="8"/>
        <v>28</v>
      </c>
      <c r="I71" s="55">
        <f>'APRIL 2023'!I71</f>
        <v>75000</v>
      </c>
      <c r="J71" s="55">
        <f t="shared" si="9"/>
        <v>2100000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'APRIL 2023'!H72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'APRIL 2023'!H73</f>
        <v>0</v>
      </c>
      <c r="E73" s="160">
        <v>78</v>
      </c>
      <c r="F73" s="160">
        <f>D73+E73</f>
        <v>78</v>
      </c>
      <c r="G73" s="160">
        <v>69</v>
      </c>
      <c r="H73" s="160">
        <f>F73-G73</f>
        <v>9</v>
      </c>
      <c r="I73" s="51">
        <f>'APRIL 2023'!I73</f>
        <v>105000</v>
      </c>
      <c r="J73" s="51">
        <f>H73*I73</f>
        <v>945000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'APRIL 2023'!H74</f>
        <v>11</v>
      </c>
      <c r="E74" s="137">
        <v>58</v>
      </c>
      <c r="F74" s="137">
        <f t="shared" ref="F74:F132" si="10">D74+E74</f>
        <v>69</v>
      </c>
      <c r="G74" s="137">
        <v>60</v>
      </c>
      <c r="H74" s="137">
        <f t="shared" ref="H74:H132" si="11">F74-G74</f>
        <v>9</v>
      </c>
      <c r="I74" s="55">
        <f>'APRIL 2023'!I74</f>
        <v>105000</v>
      </c>
      <c r="J74" s="55">
        <f t="shared" ref="J74:J82" si="12">H74*I74</f>
        <v>945000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'APRIL 2023'!H75</f>
        <v>5</v>
      </c>
      <c r="E75" s="137"/>
      <c r="F75" s="137">
        <f t="shared" si="10"/>
        <v>5</v>
      </c>
      <c r="G75" s="137"/>
      <c r="H75" s="137">
        <f t="shared" si="11"/>
        <v>5</v>
      </c>
      <c r="I75" s="55">
        <f>'APRIL 2023'!I75</f>
        <v>89000</v>
      </c>
      <c r="J75" s="55">
        <f t="shared" si="12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'APRIL 2023'!H77</f>
        <v>0</v>
      </c>
      <c r="E77" s="137">
        <v>6000</v>
      </c>
      <c r="F77" s="137">
        <f t="shared" si="10"/>
        <v>6000</v>
      </c>
      <c r="G77" s="137">
        <v>4000</v>
      </c>
      <c r="H77" s="137">
        <f t="shared" si="11"/>
        <v>2000</v>
      </c>
      <c r="I77" s="55">
        <f>'APRIL 2023'!I77</f>
        <v>230</v>
      </c>
      <c r="J77" s="55">
        <f t="shared" si="12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2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'APRIL 2023'!H79</f>
        <v>3000</v>
      </c>
      <c r="E79" s="137">
        <v>13500</v>
      </c>
      <c r="F79" s="137">
        <f t="shared" si="10"/>
        <v>16500</v>
      </c>
      <c r="G79" s="137">
        <v>13500</v>
      </c>
      <c r="H79" s="137">
        <f t="shared" si="11"/>
        <v>3000</v>
      </c>
      <c r="I79" s="55">
        <f>'APRIL 2023'!I79</f>
        <v>460</v>
      </c>
      <c r="J79" s="55">
        <f t="shared" si="12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'APRIL 2023'!H80</f>
        <v>1000</v>
      </c>
      <c r="E80" s="161"/>
      <c r="F80" s="137">
        <f t="shared" si="10"/>
        <v>1000</v>
      </c>
      <c r="G80" s="137">
        <v>1000</v>
      </c>
      <c r="H80" s="137">
        <f t="shared" si="11"/>
        <v>0</v>
      </c>
      <c r="I80" s="55">
        <f>'APRIL 2023'!I80</f>
        <v>460</v>
      </c>
      <c r="J80" s="55">
        <f t="shared" si="12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'APRIL 2023'!H81</f>
        <v>0</v>
      </c>
      <c r="E81" s="137">
        <v>3000</v>
      </c>
      <c r="F81" s="137">
        <f t="shared" si="10"/>
        <v>3000</v>
      </c>
      <c r="G81" s="137">
        <v>3000</v>
      </c>
      <c r="H81" s="137">
        <f t="shared" si="11"/>
        <v>0</v>
      </c>
      <c r="I81" s="55">
        <f>'APRIL 2023'!I81</f>
        <v>460</v>
      </c>
      <c r="J81" s="55">
        <f t="shared" si="12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'APRIL 2023'!H82</f>
        <v>0</v>
      </c>
      <c r="E82" s="137">
        <v>1000</v>
      </c>
      <c r="F82" s="137">
        <f t="shared" si="10"/>
        <v>1000</v>
      </c>
      <c r="G82" s="137">
        <v>500</v>
      </c>
      <c r="H82" s="137">
        <f t="shared" si="11"/>
        <v>500</v>
      </c>
      <c r="I82" s="55">
        <f>'APRIL 2023'!I82</f>
        <v>460</v>
      </c>
      <c r="J82" s="55">
        <f t="shared" si="12"/>
        <v>230000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'APRIL 2023'!H83</f>
        <v>0</v>
      </c>
      <c r="E83" s="137">
        <v>1000</v>
      </c>
      <c r="F83" s="137">
        <f t="shared" si="10"/>
        <v>1000</v>
      </c>
      <c r="G83" s="157">
        <v>1000</v>
      </c>
      <c r="H83" s="137">
        <f t="shared" si="11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'APRIL 2023'!H84</f>
        <v>0</v>
      </c>
      <c r="E84" s="157">
        <v>7000</v>
      </c>
      <c r="F84" s="137">
        <f t="shared" si="10"/>
        <v>7000</v>
      </c>
      <c r="G84" s="161">
        <v>7000</v>
      </c>
      <c r="H84" s="137">
        <f t="shared" si="11"/>
        <v>0</v>
      </c>
      <c r="I84" s="55">
        <f>'APRIL 2023'!I84</f>
        <v>460</v>
      </c>
      <c r="J84" s="55">
        <f t="shared" ref="J84:J133" si="13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3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3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'APRIL 2023'!H87</f>
        <v>0</v>
      </c>
      <c r="E87" s="161">
        <v>500</v>
      </c>
      <c r="F87" s="137">
        <f t="shared" si="10"/>
        <v>500</v>
      </c>
      <c r="G87" s="161">
        <v>500</v>
      </c>
      <c r="H87" s="137">
        <f t="shared" si="11"/>
        <v>0</v>
      </c>
      <c r="I87" s="55">
        <f>'APRIL 2023'!I87</f>
        <v>460</v>
      </c>
      <c r="J87" s="55">
        <f t="shared" si="13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/>
      <c r="F88" s="137"/>
      <c r="G88" s="161"/>
      <c r="H88" s="137"/>
      <c r="I88" s="55">
        <f>'APRIL 2023'!I88</f>
        <v>460</v>
      </c>
      <c r="J88" s="55">
        <f t="shared" si="13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'APRIL 2023'!H89</f>
        <v>500</v>
      </c>
      <c r="E89" s="161"/>
      <c r="F89" s="137">
        <f t="shared" si="10"/>
        <v>500</v>
      </c>
      <c r="G89" s="161"/>
      <c r="H89" s="137">
        <f t="shared" si="11"/>
        <v>500</v>
      </c>
      <c r="I89" s="55">
        <f>'APRIL 2023'!I89</f>
        <v>460</v>
      </c>
      <c r="J89" s="55">
        <f t="shared" si="13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'APRIL 2023'!H90</f>
        <v>0</v>
      </c>
      <c r="E90" s="161">
        <v>500</v>
      </c>
      <c r="F90" s="137">
        <f t="shared" si="10"/>
        <v>500</v>
      </c>
      <c r="G90" s="161">
        <v>500</v>
      </c>
      <c r="H90" s="137">
        <f t="shared" si="11"/>
        <v>0</v>
      </c>
      <c r="I90" s="55">
        <f>'APRIL 2023'!I90</f>
        <v>460</v>
      </c>
      <c r="J90" s="55">
        <f t="shared" si="13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'APRIL 2023'!H91</f>
        <v>500</v>
      </c>
      <c r="E91" s="161"/>
      <c r="F91" s="137">
        <f t="shared" si="10"/>
        <v>500</v>
      </c>
      <c r="G91" s="161">
        <v>500</v>
      </c>
      <c r="H91" s="137">
        <f t="shared" si="11"/>
        <v>0</v>
      </c>
      <c r="I91" s="55">
        <f>'APRIL 2023'!I91</f>
        <v>460</v>
      </c>
      <c r="J91" s="55">
        <f t="shared" si="13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'APRIL 2023'!H92</f>
        <v>0</v>
      </c>
      <c r="E92" s="161">
        <v>3500</v>
      </c>
      <c r="F92" s="137">
        <f t="shared" si="10"/>
        <v>3500</v>
      </c>
      <c r="G92" s="161">
        <v>3000</v>
      </c>
      <c r="H92" s="137">
        <f t="shared" si="11"/>
        <v>500</v>
      </c>
      <c r="I92" s="55">
        <f>'APRIL 2023'!I92</f>
        <v>460</v>
      </c>
      <c r="J92" s="55">
        <f t="shared" si="13"/>
        <v>230000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'APRIL 2023'!H93</f>
        <v>500</v>
      </c>
      <c r="E93" s="161">
        <v>2500</v>
      </c>
      <c r="F93" s="137">
        <f t="shared" si="10"/>
        <v>3000</v>
      </c>
      <c r="G93" s="161">
        <v>2000</v>
      </c>
      <c r="H93" s="137">
        <f t="shared" si="11"/>
        <v>1000</v>
      </c>
      <c r="I93" s="55">
        <f>'APRIL 2023'!I93</f>
        <v>460</v>
      </c>
      <c r="J93" s="55">
        <f t="shared" si="13"/>
        <v>460000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'APRIL 2023'!H94</f>
        <v>500</v>
      </c>
      <c r="E94" s="161">
        <v>3500</v>
      </c>
      <c r="F94" s="137">
        <f t="shared" si="10"/>
        <v>4000</v>
      </c>
      <c r="G94" s="161">
        <v>3000</v>
      </c>
      <c r="H94" s="137">
        <f t="shared" si="11"/>
        <v>1000</v>
      </c>
      <c r="I94" s="55">
        <f>'APRIL 2023'!I94</f>
        <v>460</v>
      </c>
      <c r="J94" s="55">
        <f t="shared" si="13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'APRIL 2023'!H95</f>
        <v>0</v>
      </c>
      <c r="E95" s="161">
        <v>4000</v>
      </c>
      <c r="F95" s="137">
        <f t="shared" si="10"/>
        <v>4000</v>
      </c>
      <c r="G95" s="161">
        <v>3500</v>
      </c>
      <c r="H95" s="137">
        <f t="shared" si="11"/>
        <v>500</v>
      </c>
      <c r="I95" s="55">
        <f>'APRIL 2023'!I95</f>
        <v>460</v>
      </c>
      <c r="J95" s="55">
        <f t="shared" si="13"/>
        <v>230000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'APRIL 2023'!H96</f>
        <v>0</v>
      </c>
      <c r="E96" s="161">
        <v>23000</v>
      </c>
      <c r="F96" s="137">
        <f t="shared" si="10"/>
        <v>23000</v>
      </c>
      <c r="G96" s="161">
        <v>21000</v>
      </c>
      <c r="H96" s="137">
        <f t="shared" si="11"/>
        <v>2000</v>
      </c>
      <c r="I96" s="55">
        <f>'APRIL 2023'!I96</f>
        <v>460</v>
      </c>
      <c r="J96" s="55">
        <f t="shared" si="13"/>
        <v>920000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/>
      <c r="F97" s="137"/>
      <c r="G97" s="161"/>
      <c r="H97" s="137"/>
      <c r="I97" s="55">
        <f>'APRIL 2023'!I97</f>
        <v>460</v>
      </c>
      <c r="J97" s="55">
        <f t="shared" si="13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'APRIL 2023'!H98</f>
        <v>500</v>
      </c>
      <c r="E98" s="161">
        <v>3000</v>
      </c>
      <c r="F98" s="137">
        <f t="shared" si="10"/>
        <v>3500</v>
      </c>
      <c r="G98" s="161">
        <v>3500</v>
      </c>
      <c r="H98" s="137">
        <f t="shared" si="11"/>
        <v>0</v>
      </c>
      <c r="I98" s="55">
        <f>'APRIL 2023'!I98</f>
        <v>460</v>
      </c>
      <c r="J98" s="55">
        <f t="shared" si="13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'APRIL 2023'!H99</f>
        <v>500</v>
      </c>
      <c r="E99" s="161">
        <v>2500</v>
      </c>
      <c r="F99" s="137">
        <f t="shared" si="10"/>
        <v>3000</v>
      </c>
      <c r="G99" s="161">
        <v>3000</v>
      </c>
      <c r="H99" s="137">
        <f t="shared" si="11"/>
        <v>0</v>
      </c>
      <c r="I99" s="55">
        <f>'APRIL 2023'!I99</f>
        <v>460</v>
      </c>
      <c r="J99" s="55">
        <f t="shared" si="13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'APRIL 2023'!H100</f>
        <v>0</v>
      </c>
      <c r="E100" s="161">
        <v>3000</v>
      </c>
      <c r="F100" s="137">
        <f t="shared" si="10"/>
        <v>3000</v>
      </c>
      <c r="G100" s="161">
        <v>3000</v>
      </c>
      <c r="H100" s="137">
        <f t="shared" si="11"/>
        <v>0</v>
      </c>
      <c r="I100" s="55">
        <f>'APRIL 2023'!I100</f>
        <v>460</v>
      </c>
      <c r="J100" s="55">
        <f t="shared" si="13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'APRIL 2023'!H101</f>
        <v>0</v>
      </c>
      <c r="E101" s="161">
        <v>5500</v>
      </c>
      <c r="F101" s="137">
        <f t="shared" si="10"/>
        <v>5500</v>
      </c>
      <c r="G101" s="161">
        <v>5000</v>
      </c>
      <c r="H101" s="137">
        <f t="shared" si="11"/>
        <v>500</v>
      </c>
      <c r="I101" s="55">
        <f>'APRIL 2023'!I101</f>
        <v>460</v>
      </c>
      <c r="J101" s="55">
        <f t="shared" si="13"/>
        <v>230000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3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'APRIL 2023'!H103</f>
        <v>500</v>
      </c>
      <c r="E103" s="161">
        <v>3000</v>
      </c>
      <c r="F103" s="137">
        <f t="shared" si="10"/>
        <v>3500</v>
      </c>
      <c r="G103" s="161">
        <v>3500</v>
      </c>
      <c r="H103" s="137">
        <f t="shared" si="11"/>
        <v>0</v>
      </c>
      <c r="I103" s="55">
        <f>'APRIL 2023'!I103</f>
        <v>460</v>
      </c>
      <c r="J103" s="55">
        <f t="shared" si="13"/>
        <v>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'APRIL 2023'!H104</f>
        <v>500</v>
      </c>
      <c r="E104" s="161">
        <v>4000</v>
      </c>
      <c r="F104" s="137">
        <f t="shared" si="10"/>
        <v>4500</v>
      </c>
      <c r="G104" s="161">
        <v>3500</v>
      </c>
      <c r="H104" s="137">
        <f t="shared" si="11"/>
        <v>1000</v>
      </c>
      <c r="I104" s="55">
        <f>'APRIL 2023'!I104</f>
        <v>460</v>
      </c>
      <c r="J104" s="55">
        <f t="shared" si="13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'APRIL 2023'!H105</f>
        <v>0</v>
      </c>
      <c r="E105" s="161">
        <v>1000</v>
      </c>
      <c r="F105" s="137">
        <f t="shared" si="10"/>
        <v>1000</v>
      </c>
      <c r="G105" s="161">
        <v>500</v>
      </c>
      <c r="H105" s="137">
        <f t="shared" si="11"/>
        <v>500</v>
      </c>
      <c r="I105" s="55">
        <f>'APRIL 2023'!I105</f>
        <v>460</v>
      </c>
      <c r="J105" s="55">
        <f t="shared" si="13"/>
        <v>230000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'APRIL 2023'!H106</f>
        <v>500</v>
      </c>
      <c r="E106" s="161">
        <v>3000</v>
      </c>
      <c r="F106" s="137">
        <f t="shared" si="10"/>
        <v>3500</v>
      </c>
      <c r="G106" s="161">
        <v>3000</v>
      </c>
      <c r="H106" s="137">
        <f t="shared" si="11"/>
        <v>500</v>
      </c>
      <c r="I106" s="55">
        <f>'APRIL 2023'!I106</f>
        <v>460</v>
      </c>
      <c r="J106" s="55">
        <f t="shared" si="13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'APRIL 2023'!H107</f>
        <v>500</v>
      </c>
      <c r="E107" s="161">
        <v>4000</v>
      </c>
      <c r="F107" s="137">
        <f t="shared" si="10"/>
        <v>4500</v>
      </c>
      <c r="G107" s="161">
        <v>3500</v>
      </c>
      <c r="H107" s="137">
        <f t="shared" si="11"/>
        <v>1000</v>
      </c>
      <c r="I107" s="55">
        <f>'APRIL 2023'!I107</f>
        <v>460</v>
      </c>
      <c r="J107" s="55">
        <f t="shared" si="13"/>
        <v>460000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'APRIL 2023'!H108</f>
        <v>0</v>
      </c>
      <c r="E108" s="161">
        <v>3000</v>
      </c>
      <c r="F108" s="137">
        <f t="shared" si="10"/>
        <v>3000</v>
      </c>
      <c r="G108" s="161">
        <v>2000</v>
      </c>
      <c r="H108" s="137">
        <f t="shared" si="11"/>
        <v>1000</v>
      </c>
      <c r="I108" s="55">
        <f>'APRIL 2023'!I108</f>
        <v>460</v>
      </c>
      <c r="J108" s="55">
        <f t="shared" si="13"/>
        <v>460000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'APRIL 2023'!H109</f>
        <v>500</v>
      </c>
      <c r="E109" s="161">
        <v>2500</v>
      </c>
      <c r="F109" s="137">
        <f t="shared" si="10"/>
        <v>3000</v>
      </c>
      <c r="G109" s="161">
        <v>3000</v>
      </c>
      <c r="H109" s="137">
        <f t="shared" si="11"/>
        <v>0</v>
      </c>
      <c r="I109" s="55">
        <f>'APRIL 2023'!I109</f>
        <v>460</v>
      </c>
      <c r="J109" s="55">
        <f t="shared" si="13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'APRIL 2023'!H110</f>
        <v>0</v>
      </c>
      <c r="E110" s="161">
        <v>4000</v>
      </c>
      <c r="F110" s="137">
        <f t="shared" si="10"/>
        <v>4000</v>
      </c>
      <c r="G110" s="161">
        <v>4000</v>
      </c>
      <c r="H110" s="137">
        <f t="shared" si="11"/>
        <v>0</v>
      </c>
      <c r="I110" s="55">
        <f>'APRIL 2023'!I110</f>
        <v>460</v>
      </c>
      <c r="J110" s="55">
        <f t="shared" si="13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'APRIL 2023'!H111</f>
        <v>500</v>
      </c>
      <c r="E111" s="161"/>
      <c r="F111" s="137">
        <f t="shared" si="10"/>
        <v>500</v>
      </c>
      <c r="G111" s="161"/>
      <c r="H111" s="137">
        <f t="shared" si="11"/>
        <v>500</v>
      </c>
      <c r="I111" s="55">
        <f>'APRIL 2023'!I111</f>
        <v>460</v>
      </c>
      <c r="J111" s="55">
        <f t="shared" si="13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'APRIL 2023'!H112</f>
        <v>0</v>
      </c>
      <c r="E112" s="161">
        <v>1000</v>
      </c>
      <c r="F112" s="137">
        <f t="shared" si="10"/>
        <v>1000</v>
      </c>
      <c r="G112" s="161">
        <v>1000</v>
      </c>
      <c r="H112" s="137">
        <f t="shared" si="11"/>
        <v>0</v>
      </c>
      <c r="I112" s="55">
        <f>'APRIL 2023'!I112</f>
        <v>460</v>
      </c>
      <c r="J112" s="55">
        <f t="shared" si="13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'APRIL 2023'!H113</f>
        <v>0</v>
      </c>
      <c r="E113" s="161">
        <v>500</v>
      </c>
      <c r="F113" s="137">
        <f t="shared" si="10"/>
        <v>500</v>
      </c>
      <c r="G113" s="161">
        <v>500</v>
      </c>
      <c r="H113" s="137">
        <f t="shared" si="11"/>
        <v>0</v>
      </c>
      <c r="I113" s="55">
        <f>'APRIL 2023'!I113</f>
        <v>460</v>
      </c>
      <c r="J113" s="55">
        <f t="shared" si="13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'APRIL 2023'!H114</f>
        <v>500</v>
      </c>
      <c r="E114" s="161">
        <v>1000</v>
      </c>
      <c r="F114" s="137">
        <f t="shared" si="10"/>
        <v>1500</v>
      </c>
      <c r="G114" s="161">
        <v>500</v>
      </c>
      <c r="H114" s="137">
        <f t="shared" si="11"/>
        <v>1000</v>
      </c>
      <c r="I114" s="55">
        <f>'APRIL 2023'!I114</f>
        <v>460</v>
      </c>
      <c r="J114" s="55">
        <f t="shared" si="13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'APRIL 2023'!H115</f>
        <v>1000</v>
      </c>
      <c r="E115" s="161"/>
      <c r="F115" s="137">
        <f t="shared" si="10"/>
        <v>1000</v>
      </c>
      <c r="G115" s="161">
        <v>1000</v>
      </c>
      <c r="H115" s="137">
        <f t="shared" si="11"/>
        <v>0</v>
      </c>
      <c r="I115" s="55">
        <f>'APRIL 2023'!I115</f>
        <v>460</v>
      </c>
      <c r="J115" s="55">
        <f t="shared" si="13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/>
      <c r="F116" s="137"/>
      <c r="G116" s="161"/>
      <c r="H116" s="137"/>
      <c r="I116" s="55">
        <f>'APRIL 2023'!I116</f>
        <v>460</v>
      </c>
      <c r="J116" s="55">
        <f t="shared" si="13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3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'APRIL 2023'!H118</f>
        <v>0</v>
      </c>
      <c r="E118" s="161">
        <v>500</v>
      </c>
      <c r="F118" s="137">
        <f t="shared" si="10"/>
        <v>500</v>
      </c>
      <c r="G118" s="161"/>
      <c r="H118" s="137">
        <f t="shared" si="11"/>
        <v>500</v>
      </c>
      <c r="I118" s="55">
        <f>'APRIL 2023'!I118</f>
        <v>460</v>
      </c>
      <c r="J118" s="55">
        <f t="shared" si="13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'APRIL 2023'!H119</f>
        <v>0</v>
      </c>
      <c r="E119" s="161">
        <v>500</v>
      </c>
      <c r="F119" s="137">
        <f t="shared" si="10"/>
        <v>500</v>
      </c>
      <c r="G119" s="161"/>
      <c r="H119" s="137">
        <f t="shared" si="11"/>
        <v>500</v>
      </c>
      <c r="I119" s="55">
        <f>'APRIL 2023'!I119</f>
        <v>460</v>
      </c>
      <c r="J119" s="55">
        <f t="shared" si="13"/>
        <v>230000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'APRIL 2023'!H120</f>
        <v>500</v>
      </c>
      <c r="E120" s="161">
        <v>500</v>
      </c>
      <c r="F120" s="137">
        <f t="shared" si="10"/>
        <v>1000</v>
      </c>
      <c r="G120" s="161">
        <v>500</v>
      </c>
      <c r="H120" s="137">
        <f t="shared" si="11"/>
        <v>500</v>
      </c>
      <c r="I120" s="55">
        <f>'APRIL 2023'!I120</f>
        <v>460</v>
      </c>
      <c r="J120" s="55">
        <f t="shared" si="13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3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3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'APRIL 2023'!H123</f>
        <v>500</v>
      </c>
      <c r="E123" s="161"/>
      <c r="F123" s="137">
        <f t="shared" si="10"/>
        <v>500</v>
      </c>
      <c r="G123" s="161"/>
      <c r="H123" s="137">
        <f t="shared" si="11"/>
        <v>500</v>
      </c>
      <c r="I123" s="55">
        <f>'APRIL 2023'!I123</f>
        <v>385</v>
      </c>
      <c r="J123" s="55">
        <f t="shared" si="13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3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3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3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'APRIL 2023'!H127</f>
        <v>0</v>
      </c>
      <c r="E127" s="161">
        <v>500</v>
      </c>
      <c r="F127" s="137">
        <f t="shared" si="10"/>
        <v>500</v>
      </c>
      <c r="G127" s="161">
        <v>500</v>
      </c>
      <c r="H127" s="137">
        <f t="shared" si="11"/>
        <v>0</v>
      </c>
      <c r="I127" s="55">
        <f>'APRIL 2023'!I127</f>
        <v>460</v>
      </c>
      <c r="J127" s="55">
        <f t="shared" si="13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3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'APRIL 2023'!H129</f>
        <v>500</v>
      </c>
      <c r="E129" s="161"/>
      <c r="F129" s="137">
        <f t="shared" si="10"/>
        <v>500</v>
      </c>
      <c r="G129" s="161"/>
      <c r="H129" s="137">
        <f t="shared" si="11"/>
        <v>500</v>
      </c>
      <c r="I129" s="55">
        <f>'APRIL 2023'!I129</f>
        <v>305</v>
      </c>
      <c r="J129" s="55">
        <f t="shared" si="13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'APRIL 2023'!H130</f>
        <v>500</v>
      </c>
      <c r="E130" s="161"/>
      <c r="F130" s="137">
        <f t="shared" si="10"/>
        <v>500</v>
      </c>
      <c r="G130" s="161"/>
      <c r="H130" s="137">
        <f t="shared" si="11"/>
        <v>500</v>
      </c>
      <c r="I130" s="55">
        <f>'APRIL 2023'!I130</f>
        <v>365</v>
      </c>
      <c r="J130" s="55">
        <f t="shared" si="13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'APRIL 2023'!H131</f>
        <v>0</v>
      </c>
      <c r="E131" s="161">
        <v>1500</v>
      </c>
      <c r="F131" s="137">
        <f t="shared" si="10"/>
        <v>1500</v>
      </c>
      <c r="G131" s="161">
        <v>500</v>
      </c>
      <c r="H131" s="137">
        <f t="shared" si="11"/>
        <v>1000</v>
      </c>
      <c r="I131" s="55">
        <f>'APRIL 2023'!I131</f>
        <v>460</v>
      </c>
      <c r="J131" s="55">
        <f t="shared" si="13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'APRIL 2023'!H132</f>
        <v>500</v>
      </c>
      <c r="E132" s="161"/>
      <c r="F132" s="137">
        <f t="shared" si="10"/>
        <v>500</v>
      </c>
      <c r="G132" s="161"/>
      <c r="H132" s="137">
        <f t="shared" si="11"/>
        <v>500</v>
      </c>
      <c r="I132" s="55">
        <f>'APRIL 2023'!I132</f>
        <v>385</v>
      </c>
      <c r="J132" s="55">
        <f t="shared" si="13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3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'APRIL 2023'!H134</f>
        <v>500</v>
      </c>
      <c r="E134" s="148">
        <v>500</v>
      </c>
      <c r="F134" s="160">
        <f>D134+E134</f>
        <v>1000</v>
      </c>
      <c r="G134" s="154">
        <v>1000</v>
      </c>
      <c r="H134" s="160">
        <f>F134-G134</f>
        <v>0</v>
      </c>
      <c r="I134" s="51">
        <f>'APRIL 2023'!I134</f>
        <v>460</v>
      </c>
      <c r="J134" s="51">
        <f>H134*I134</f>
        <v>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'APRIL 2023'!H135</f>
        <v>0</v>
      </c>
      <c r="E135" s="161">
        <v>500</v>
      </c>
      <c r="F135" s="137">
        <f t="shared" ref="F135:F195" si="14">D135+E135</f>
        <v>500</v>
      </c>
      <c r="G135" s="161">
        <v>500</v>
      </c>
      <c r="H135" s="137">
        <f t="shared" ref="H135:H195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37"/>
      <c r="G136" s="161"/>
      <c r="H136" s="137"/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/>
      <c r="F137" s="137"/>
      <c r="G137" s="161"/>
      <c r="H137" s="137"/>
      <c r="I137" s="55">
        <f>'APRIL 2023'!I137</f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37"/>
      <c r="G138" s="161"/>
      <c r="H138" s="137"/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'APRIL 2023'!H139</f>
        <v>0</v>
      </c>
      <c r="E139" s="161">
        <v>500</v>
      </c>
      <c r="F139" s="137">
        <f t="shared" si="14"/>
        <v>500</v>
      </c>
      <c r="G139" s="161"/>
      <c r="H139" s="137">
        <f t="shared" si="15"/>
        <v>500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'APRIL 2023'!H140</f>
        <v>500</v>
      </c>
      <c r="E140" s="161"/>
      <c r="F140" s="137">
        <f t="shared" si="14"/>
        <v>500</v>
      </c>
      <c r="G140" s="161">
        <v>500</v>
      </c>
      <c r="H140" s="13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'APRIL 2023'!H141</f>
        <v>0</v>
      </c>
      <c r="E141" s="161">
        <v>500</v>
      </c>
      <c r="F141" s="137">
        <f t="shared" si="14"/>
        <v>500</v>
      </c>
      <c r="G141" s="161"/>
      <c r="H141" s="13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137"/>
      <c r="G142" s="161"/>
      <c r="H142" s="137"/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'APRIL 2023'!H143</f>
        <v>0</v>
      </c>
      <c r="E143" s="161">
        <v>2500</v>
      </c>
      <c r="F143" s="137">
        <f t="shared" si="14"/>
        <v>2500</v>
      </c>
      <c r="G143" s="161">
        <v>2500</v>
      </c>
      <c r="H143" s="13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137"/>
      <c r="G144" s="161"/>
      <c r="H144" s="137"/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'APRIL 2023'!H145</f>
        <v>0</v>
      </c>
      <c r="E145" s="161">
        <v>1000</v>
      </c>
      <c r="F145" s="137">
        <f t="shared" si="14"/>
        <v>1000</v>
      </c>
      <c r="G145" s="161">
        <v>500</v>
      </c>
      <c r="H145" s="137">
        <f t="shared" si="15"/>
        <v>500</v>
      </c>
      <c r="I145" s="55">
        <f>'APRIL 2023'!I145</f>
        <v>460</v>
      </c>
      <c r="J145" s="55">
        <f t="shared" si="16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'APRIL 2023'!H146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f>'APRIL 2023'!I146</f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'APRIL 2023'!H147</f>
        <v>500</v>
      </c>
      <c r="E147" s="161">
        <v>500</v>
      </c>
      <c r="F147" s="137">
        <f t="shared" si="14"/>
        <v>1000</v>
      </c>
      <c r="G147" s="161">
        <v>500</v>
      </c>
      <c r="H147" s="137">
        <f t="shared" si="15"/>
        <v>500</v>
      </c>
      <c r="I147" s="55">
        <f>'APRIL 2023'!I147</f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'APRIL 2023'!H148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'APRIL 2023'!H149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'APRIL 2023'!H150</f>
        <v>500</v>
      </c>
      <c r="E150" s="161">
        <v>1000</v>
      </c>
      <c r="F150" s="137">
        <f t="shared" si="14"/>
        <v>1500</v>
      </c>
      <c r="G150" s="161">
        <v>500</v>
      </c>
      <c r="H150" s="137">
        <f t="shared" si="15"/>
        <v>1000</v>
      </c>
      <c r="I150" s="55">
        <f>'APRIL 2023'!I150</f>
        <v>460</v>
      </c>
      <c r="J150" s="55">
        <f t="shared" si="16"/>
        <v>460000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'APRIL 2023'!H151</f>
        <v>0</v>
      </c>
      <c r="E151" s="161">
        <v>500</v>
      </c>
      <c r="F151" s="137">
        <f t="shared" si="14"/>
        <v>500</v>
      </c>
      <c r="G151" s="161">
        <v>500</v>
      </c>
      <c r="H151" s="13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'APRIL 2023'!H152</f>
        <v>0</v>
      </c>
      <c r="E152" s="161">
        <v>1000</v>
      </c>
      <c r="F152" s="137">
        <f t="shared" si="14"/>
        <v>1000</v>
      </c>
      <c r="G152" s="161">
        <v>500</v>
      </c>
      <c r="H152" s="13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'APRIL 2023'!H153</f>
        <v>500</v>
      </c>
      <c r="E153" s="161"/>
      <c r="F153" s="137">
        <f t="shared" si="14"/>
        <v>500</v>
      </c>
      <c r="G153" s="161">
        <v>500</v>
      </c>
      <c r="H153" s="13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'APRIL 2023'!H154</f>
        <v>500</v>
      </c>
      <c r="E154" s="161"/>
      <c r="F154" s="137">
        <f t="shared" si="14"/>
        <v>500</v>
      </c>
      <c r="G154" s="161">
        <v>500</v>
      </c>
      <c r="H154" s="13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'APRIL 2023'!H155</f>
        <v>0</v>
      </c>
      <c r="E155" s="161">
        <v>1500</v>
      </c>
      <c r="F155" s="137">
        <f t="shared" si="14"/>
        <v>1500</v>
      </c>
      <c r="G155" s="161">
        <v>1000</v>
      </c>
      <c r="H155" s="137">
        <f t="shared" si="15"/>
        <v>500</v>
      </c>
      <c r="I155" s="55">
        <f>'APRIL 2023'!I155</f>
        <v>460</v>
      </c>
      <c r="J155" s="55">
        <f t="shared" si="16"/>
        <v>230000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'APRIL 2023'!H156</f>
        <v>1000</v>
      </c>
      <c r="E156" s="161"/>
      <c r="F156" s="137">
        <f t="shared" si="14"/>
        <v>1000</v>
      </c>
      <c r="G156" s="161">
        <v>1000</v>
      </c>
      <c r="H156" s="13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137"/>
      <c r="G157" s="161"/>
      <c r="H157" s="137"/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'APRIL 2023'!H158</f>
        <v>0</v>
      </c>
      <c r="E158" s="161">
        <v>1000</v>
      </c>
      <c r="F158" s="137">
        <f t="shared" si="14"/>
        <v>1000</v>
      </c>
      <c r="G158" s="161">
        <v>500</v>
      </c>
      <c r="H158" s="137">
        <f t="shared" si="15"/>
        <v>500</v>
      </c>
      <c r="I158" s="55">
        <f>'APRIL 2023'!I158</f>
        <v>460</v>
      </c>
      <c r="J158" s="55">
        <f t="shared" si="16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'APRIL 2023'!H159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f>'APRIL 2023'!I159</f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/>
      <c r="E160" s="161"/>
      <c r="F160" s="137"/>
      <c r="G160" s="161"/>
      <c r="H160" s="137"/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'APRIL 2023'!H161</f>
        <v>500</v>
      </c>
      <c r="E161" s="161"/>
      <c r="F161" s="137">
        <f t="shared" si="14"/>
        <v>500</v>
      </c>
      <c r="G161" s="161">
        <v>500</v>
      </c>
      <c r="H161" s="13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'APRIL 2023'!H162</f>
        <v>500</v>
      </c>
      <c r="E162" s="161"/>
      <c r="F162" s="137">
        <f t="shared" si="14"/>
        <v>500</v>
      </c>
      <c r="G162" s="161">
        <v>500</v>
      </c>
      <c r="H162" s="137">
        <f t="shared" si="15"/>
        <v>0</v>
      </c>
      <c r="I162" s="55">
        <f>'APRIL 2023'!I162</f>
        <v>460</v>
      </c>
      <c r="J162" s="55">
        <f t="shared" si="16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'APRIL 2023'!H163</f>
        <v>0</v>
      </c>
      <c r="E163" s="161">
        <v>500</v>
      </c>
      <c r="F163" s="137">
        <f t="shared" si="14"/>
        <v>500</v>
      </c>
      <c r="G163" s="161">
        <v>500</v>
      </c>
      <c r="H163" s="13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'APRIL 2023'!H164</f>
        <v>0</v>
      </c>
      <c r="E164" s="161">
        <v>1000</v>
      </c>
      <c r="F164" s="137">
        <f t="shared" si="14"/>
        <v>1000</v>
      </c>
      <c r="G164" s="161">
        <v>500</v>
      </c>
      <c r="H164" s="137">
        <f t="shared" si="15"/>
        <v>500</v>
      </c>
      <c r="I164" s="55">
        <f>'APRIL 2023'!I164</f>
        <v>460</v>
      </c>
      <c r="J164" s="55">
        <f t="shared" si="16"/>
        <v>230000</v>
      </c>
    </row>
    <row r="165" spans="1:10" x14ac:dyDescent="0.25">
      <c r="A165" s="7"/>
      <c r="B165" s="14"/>
      <c r="C165" s="7"/>
      <c r="D165" s="137"/>
      <c r="E165" s="162"/>
      <c r="F165" s="137"/>
      <c r="G165" s="162"/>
      <c r="H165" s="137"/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'APRIL 2023'!H166</f>
        <v>0</v>
      </c>
      <c r="E166" s="161">
        <v>2000</v>
      </c>
      <c r="F166" s="137">
        <f t="shared" si="14"/>
        <v>2000</v>
      </c>
      <c r="G166" s="161">
        <v>2000</v>
      </c>
      <c r="H166" s="13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'APRIL 2023'!H167</f>
        <v>0</v>
      </c>
      <c r="E167" s="161">
        <v>2500</v>
      </c>
      <c r="F167" s="137">
        <f t="shared" si="14"/>
        <v>2500</v>
      </c>
      <c r="G167" s="161">
        <v>2000</v>
      </c>
      <c r="H167" s="137">
        <f t="shared" si="15"/>
        <v>500</v>
      </c>
      <c r="I167" s="55">
        <f>'APRIL 2023'!I167</f>
        <v>460</v>
      </c>
      <c r="J167" s="55">
        <f t="shared" si="16"/>
        <v>230000</v>
      </c>
    </row>
    <row r="168" spans="1:10" x14ac:dyDescent="0.25">
      <c r="A168" s="7"/>
      <c r="B168" s="14" t="s">
        <v>137</v>
      </c>
      <c r="C168" s="7"/>
      <c r="D168" s="137"/>
      <c r="E168" s="161"/>
      <c r="F168" s="137"/>
      <c r="G168" s="161"/>
      <c r="H168" s="137"/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'APRIL 2023'!H169</f>
        <v>500</v>
      </c>
      <c r="E169" s="161">
        <v>1000</v>
      </c>
      <c r="F169" s="137">
        <f t="shared" si="14"/>
        <v>1500</v>
      </c>
      <c r="G169" s="161">
        <v>500</v>
      </c>
      <c r="H169" s="13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'APRIL 2023'!H170</f>
        <v>0</v>
      </c>
      <c r="E170" s="161">
        <v>1000</v>
      </c>
      <c r="F170" s="137">
        <f t="shared" si="14"/>
        <v>1000</v>
      </c>
      <c r="G170" s="161">
        <v>500</v>
      </c>
      <c r="H170" s="137">
        <f t="shared" si="15"/>
        <v>500</v>
      </c>
      <c r="I170" s="55">
        <f>'APRIL 2023'!I170</f>
        <v>460</v>
      </c>
      <c r="J170" s="55">
        <f t="shared" si="16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'APRIL 2023'!H171</f>
        <v>0</v>
      </c>
      <c r="E171" s="161">
        <v>3000</v>
      </c>
      <c r="F171" s="137">
        <f t="shared" si="14"/>
        <v>3000</v>
      </c>
      <c r="G171" s="161">
        <v>2500</v>
      </c>
      <c r="H171" s="137">
        <f t="shared" si="15"/>
        <v>500</v>
      </c>
      <c r="I171" s="55">
        <f>'APRIL 2023'!I171</f>
        <v>460</v>
      </c>
      <c r="J171" s="55">
        <f t="shared" si="16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'APRIL 2023'!H172</f>
        <v>0</v>
      </c>
      <c r="E172" s="161">
        <v>2500</v>
      </c>
      <c r="F172" s="137">
        <f t="shared" si="14"/>
        <v>2500</v>
      </c>
      <c r="G172" s="161">
        <v>2000</v>
      </c>
      <c r="H172" s="13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137"/>
      <c r="G173" s="161"/>
      <c r="H173" s="137"/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'APRIL 2023'!H174</f>
        <v>1000</v>
      </c>
      <c r="E174" s="161"/>
      <c r="F174" s="137">
        <f t="shared" si="14"/>
        <v>1000</v>
      </c>
      <c r="G174" s="161">
        <v>500</v>
      </c>
      <c r="H174" s="13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37"/>
      <c r="G175" s="161"/>
      <c r="H175" s="137"/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'APRIL 2023'!H176</f>
        <v>500</v>
      </c>
      <c r="E176" s="161"/>
      <c r="F176" s="137">
        <f t="shared" si="14"/>
        <v>500</v>
      </c>
      <c r="G176" s="161">
        <v>500</v>
      </c>
      <c r="H176" s="13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37"/>
      <c r="G177" s="161"/>
      <c r="H177" s="137"/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'APRIL 2023'!H178</f>
        <v>1000</v>
      </c>
      <c r="E178" s="161"/>
      <c r="F178" s="137">
        <f t="shared" si="14"/>
        <v>1000</v>
      </c>
      <c r="G178" s="161">
        <v>500</v>
      </c>
      <c r="H178" s="137">
        <f t="shared" si="15"/>
        <v>500</v>
      </c>
      <c r="I178" s="55">
        <f>'APRIL 2023'!I178</f>
        <v>460</v>
      </c>
      <c r="J178" s="55">
        <f t="shared" si="16"/>
        <v>230000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37"/>
      <c r="G179" s="161"/>
      <c r="H179" s="137"/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'APRIL 2023'!H180</f>
        <v>0</v>
      </c>
      <c r="E180" s="161">
        <v>1000</v>
      </c>
      <c r="F180" s="137">
        <f t="shared" si="14"/>
        <v>1000</v>
      </c>
      <c r="G180" s="161">
        <v>500</v>
      </c>
      <c r="H180" s="13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37"/>
      <c r="G181" s="161"/>
      <c r="H181" s="137"/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37"/>
      <c r="G182" s="161"/>
      <c r="H182" s="137"/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37"/>
      <c r="G183" s="161"/>
      <c r="H183" s="137"/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/>
      <c r="F184" s="137"/>
      <c r="G184" s="161"/>
      <c r="H184" s="137"/>
      <c r="I184" s="55">
        <f>'APRIL 2023'!I184</f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37"/>
      <c r="G185" s="161"/>
      <c r="H185" s="137"/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'APRIL 2023'!H186</f>
        <v>0</v>
      </c>
      <c r="E186" s="162">
        <v>4000</v>
      </c>
      <c r="F186" s="137">
        <f t="shared" si="14"/>
        <v>4000</v>
      </c>
      <c r="G186" s="162">
        <v>3000</v>
      </c>
      <c r="H186" s="137">
        <f t="shared" si="15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/>
      <c r="F187" s="137"/>
      <c r="G187" s="161"/>
      <c r="H187" s="137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/>
      <c r="F188" s="137"/>
      <c r="G188" s="161"/>
      <c r="H188" s="137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37"/>
      <c r="G189" s="161"/>
      <c r="H189" s="137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/>
      <c r="F190" s="137"/>
      <c r="G190" s="161"/>
      <c r="H190" s="137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37"/>
      <c r="G191" s="161"/>
      <c r="H191" s="137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37"/>
      <c r="G192" s="161"/>
      <c r="H192" s="137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37"/>
      <c r="G193" s="162"/>
      <c r="H193" s="137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/>
      <c r="F194" s="137"/>
      <c r="G194" s="161"/>
      <c r="H194" s="137"/>
      <c r="I194" s="55">
        <f>'APRIL 2023'!I194</f>
        <v>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'APRIL 2023'!H195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385</v>
      </c>
      <c r="J195" s="74">
        <f t="shared" si="17"/>
        <v>192500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37"/>
      <c r="G196" s="161"/>
      <c r="H196" s="137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37"/>
      <c r="G197" s="161"/>
      <c r="H197" s="137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37"/>
      <c r="G198" s="162"/>
      <c r="H198" s="137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37"/>
      <c r="G199" s="161"/>
      <c r="H199" s="137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37"/>
      <c r="G200" s="161"/>
      <c r="H200" s="137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37"/>
      <c r="G201" s="162"/>
      <c r="H201" s="137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37"/>
      <c r="G202" s="161"/>
      <c r="H202" s="137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'APRIL 2023'!H204</f>
        <v>0</v>
      </c>
      <c r="E204" s="148">
        <v>4500</v>
      </c>
      <c r="F204" s="148">
        <f>D204+E204</f>
        <v>4500</v>
      </c>
      <c r="G204" s="148">
        <v>4500</v>
      </c>
      <c r="H204" s="148">
        <f>F204-G204</f>
        <v>0</v>
      </c>
      <c r="I204" s="51">
        <f>'APRIL 2023'!I204</f>
        <v>580</v>
      </c>
      <c r="J204" s="51">
        <f t="shared" ref="J204:J210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'APRIL 2023'!H205</f>
        <v>0</v>
      </c>
      <c r="E205" s="161">
        <v>3000</v>
      </c>
      <c r="F205" s="161">
        <f t="shared" ref="F205:F232" si="19">D205+E205</f>
        <v>3000</v>
      </c>
      <c r="G205" s="161">
        <v>3000</v>
      </c>
      <c r="H205" s="161">
        <f t="shared" ref="H205:H232" si="20">F205-G205</f>
        <v>0</v>
      </c>
      <c r="I205" s="55">
        <f>'APRIL 2023'!I205</f>
        <v>580</v>
      </c>
      <c r="J205" s="55">
        <f t="shared" si="18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61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61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61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61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61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61"/>
      <c r="I211" s="55">
        <f>'APRIL 2023'!I211</f>
        <v>580</v>
      </c>
      <c r="J211" s="55">
        <f t="shared" ref="J211:J231" si="21">G211*H211</f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61"/>
      <c r="I212" s="55">
        <f>'APRIL 2023'!I212</f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61"/>
      <c r="I213" s="55">
        <f>'APRIL 2023'!I213</f>
        <v>0</v>
      </c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'APRIL 2023'!H214</f>
        <v>0</v>
      </c>
      <c r="E214" s="161">
        <v>500</v>
      </c>
      <c r="F214" s="161">
        <f t="shared" si="19"/>
        <v>500</v>
      </c>
      <c r="G214" s="161"/>
      <c r="H214" s="161">
        <f t="shared" si="20"/>
        <v>500</v>
      </c>
      <c r="I214" s="55">
        <f>'APRIL 2023'!I214</f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'APRIL 2023'!H215</f>
        <v>0</v>
      </c>
      <c r="E215" s="161">
        <v>1500</v>
      </c>
      <c r="F215" s="161">
        <f t="shared" si="19"/>
        <v>1500</v>
      </c>
      <c r="G215" s="161">
        <v>500</v>
      </c>
      <c r="H215" s="161">
        <f t="shared" si="20"/>
        <v>1000</v>
      </c>
      <c r="I215" s="55">
        <f>'APRIL 2023'!I215</f>
        <v>670</v>
      </c>
      <c r="J215" s="55">
        <f t="shared" si="21"/>
        <v>500000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'APRIL 2023'!H216</f>
        <v>0</v>
      </c>
      <c r="E216" s="161">
        <v>1500</v>
      </c>
      <c r="F216" s="161">
        <f t="shared" si="19"/>
        <v>1500</v>
      </c>
      <c r="G216" s="161">
        <v>500</v>
      </c>
      <c r="H216" s="161">
        <f t="shared" si="20"/>
        <v>1000</v>
      </c>
      <c r="I216" s="55">
        <f>'APRIL 2023'!I216</f>
        <v>670</v>
      </c>
      <c r="J216" s="55">
        <f t="shared" si="21"/>
        <v>500000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'APRIL 2023'!H217</f>
        <v>0</v>
      </c>
      <c r="E217" s="161">
        <v>1500</v>
      </c>
      <c r="F217" s="161">
        <f t="shared" si="19"/>
        <v>1500</v>
      </c>
      <c r="G217" s="161">
        <v>500</v>
      </c>
      <c r="H217" s="161">
        <f t="shared" si="20"/>
        <v>1000</v>
      </c>
      <c r="I217" s="55">
        <f>'APRIL 2023'!I217</f>
        <v>670</v>
      </c>
      <c r="J217" s="55">
        <f>H217*I217</f>
        <v>670000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'APRIL 2023'!H218</f>
        <v>0</v>
      </c>
      <c r="E218" s="161">
        <v>7000</v>
      </c>
      <c r="F218" s="161">
        <f t="shared" si="19"/>
        <v>7000</v>
      </c>
      <c r="G218" s="161">
        <v>5000</v>
      </c>
      <c r="H218" s="161">
        <f t="shared" si="20"/>
        <v>2000</v>
      </c>
      <c r="I218" s="55">
        <f>'APRIL 2023'!I218</f>
        <v>670</v>
      </c>
      <c r="J218" s="55">
        <f t="shared" si="21"/>
        <v>10000000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61"/>
      <c r="I219" s="55">
        <f>'APRIL 2023'!I219</f>
        <v>0</v>
      </c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'APRIL 2023'!H220</f>
        <v>500</v>
      </c>
      <c r="E220" s="161">
        <v>4000</v>
      </c>
      <c r="F220" s="161">
        <f t="shared" si="19"/>
        <v>4500</v>
      </c>
      <c r="G220" s="161">
        <v>2500</v>
      </c>
      <c r="H220" s="161">
        <f t="shared" si="20"/>
        <v>2000</v>
      </c>
      <c r="I220" s="55">
        <f>'APRIL 2023'!I220</f>
        <v>750</v>
      </c>
      <c r="J220" s="55">
        <f t="shared" si="21"/>
        <v>5000000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'APRIL 2023'!H221</f>
        <v>0</v>
      </c>
      <c r="E221" s="161">
        <v>4500</v>
      </c>
      <c r="F221" s="161">
        <f t="shared" si="19"/>
        <v>4500</v>
      </c>
      <c r="G221" s="161">
        <v>2500</v>
      </c>
      <c r="H221" s="161">
        <f t="shared" si="20"/>
        <v>2000</v>
      </c>
      <c r="I221" s="55">
        <f>'APRIL 2023'!I221</f>
        <v>750</v>
      </c>
      <c r="J221" s="55">
        <f t="shared" si="21"/>
        <v>5000000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61"/>
      <c r="I222" s="55">
        <f>'APRIL 2023'!I222</f>
        <v>0</v>
      </c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'APRIL 2023'!H223</f>
        <v>2000</v>
      </c>
      <c r="E223" s="161">
        <v>2500</v>
      </c>
      <c r="F223" s="161">
        <f t="shared" si="19"/>
        <v>4500</v>
      </c>
      <c r="G223" s="161">
        <v>3000</v>
      </c>
      <c r="H223" s="161">
        <f t="shared" si="20"/>
        <v>1500</v>
      </c>
      <c r="I223" s="55">
        <f>'APRIL 2023'!I223</f>
        <v>1300</v>
      </c>
      <c r="J223" s="55">
        <f t="shared" si="21"/>
        <v>4500000</v>
      </c>
    </row>
    <row r="224" spans="1:10" x14ac:dyDescent="0.25">
      <c r="A224" s="7"/>
      <c r="B224" s="22"/>
      <c r="C224" s="9"/>
      <c r="D224" s="137">
        <f>'APRIL 2023'!H224</f>
        <v>0</v>
      </c>
      <c r="E224" s="162"/>
      <c r="F224" s="161">
        <f t="shared" si="19"/>
        <v>0</v>
      </c>
      <c r="G224" s="161"/>
      <c r="H224" s="161">
        <f t="shared" si="20"/>
        <v>0</v>
      </c>
      <c r="I224" s="55">
        <f>'APRIL 2023'!I224</f>
        <v>0</v>
      </c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'APRIL 2023'!H225</f>
        <v>0</v>
      </c>
      <c r="E225" s="161">
        <v>2000</v>
      </c>
      <c r="F225" s="161">
        <f t="shared" si="19"/>
        <v>2000</v>
      </c>
      <c r="G225" s="161">
        <v>1000</v>
      </c>
      <c r="H225" s="161">
        <f t="shared" si="20"/>
        <v>1000</v>
      </c>
      <c r="I225" s="55">
        <f>'APRIL 2023'!I225</f>
        <v>1100</v>
      </c>
      <c r="J225" s="55">
        <f t="shared" si="21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'APRIL 2023'!H226</f>
        <v>0</v>
      </c>
      <c r="E226" s="161">
        <v>2000</v>
      </c>
      <c r="F226" s="161">
        <f t="shared" si="19"/>
        <v>2000</v>
      </c>
      <c r="G226" s="161">
        <v>1000</v>
      </c>
      <c r="H226" s="161">
        <f t="shared" si="20"/>
        <v>1000</v>
      </c>
      <c r="I226" s="55">
        <f>'APRIL 2023'!I226</f>
        <v>1100</v>
      </c>
      <c r="J226" s="55">
        <f t="shared" si="21"/>
        <v>1000000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61"/>
      <c r="I227" s="55">
        <f>'APRIL 2023'!I227</f>
        <v>0</v>
      </c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'APRIL 2023'!H228</f>
        <v>1500</v>
      </c>
      <c r="E228" s="161"/>
      <c r="F228" s="161">
        <f t="shared" si="19"/>
        <v>1500</v>
      </c>
      <c r="G228" s="161"/>
      <c r="H228" s="161">
        <f t="shared" si="20"/>
        <v>1500</v>
      </c>
      <c r="I228" s="55">
        <f>'APRIL 2023'!I228</f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61"/>
      <c r="I229" s="55">
        <f>'APRIL 2023'!I229</f>
        <v>0</v>
      </c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61"/>
      <c r="I230" s="55">
        <f>'APRIL 2023'!I230</f>
        <v>0</v>
      </c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61"/>
      <c r="I231" s="55">
        <f>'APRIL 2023'!I231</f>
        <v>0</v>
      </c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'APRIL 2023'!H232</f>
        <v>2500</v>
      </c>
      <c r="E232" s="161"/>
      <c r="F232" s="163">
        <f t="shared" si="19"/>
        <v>2500</v>
      </c>
      <c r="G232" s="161">
        <v>1000</v>
      </c>
      <c r="H232" s="163">
        <f t="shared" si="20"/>
        <v>1500</v>
      </c>
      <c r="I232" s="55">
        <f>'APRIL 2023'!I232</f>
        <v>170</v>
      </c>
      <c r="J232" s="50">
        <f>H232*I232</f>
        <v>255000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60992500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'APRIL 2023'!H242</f>
        <v>1700</v>
      </c>
      <c r="E242" s="161">
        <v>1000</v>
      </c>
      <c r="F242" s="161">
        <f>D242+E242</f>
        <v>2700</v>
      </c>
      <c r="G242" s="161">
        <v>2100</v>
      </c>
      <c r="H242" s="161">
        <f>F242-G242</f>
        <v>600</v>
      </c>
      <c r="I242" s="62">
        <v>6350</v>
      </c>
      <c r="J242" s="49">
        <f>I242*H242</f>
        <v>3810000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'APRIL 2023'!H243</f>
        <v>2125</v>
      </c>
      <c r="E243" s="161">
        <v>2000</v>
      </c>
      <c r="F243" s="161">
        <f t="shared" ref="F243:F248" si="22">D243+E243</f>
        <v>4125</v>
      </c>
      <c r="G243" s="161">
        <v>3350</v>
      </c>
      <c r="H243" s="161">
        <f t="shared" ref="H243:H248" si="23">F243-G243</f>
        <v>775</v>
      </c>
      <c r="I243" s="62">
        <v>5700</v>
      </c>
      <c r="J243" s="49">
        <f t="shared" ref="J243:J248" si="24">I243*H243</f>
        <v>4417500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'APRIL 2023'!H244</f>
        <v>14</v>
      </c>
      <c r="E244" s="161"/>
      <c r="F244" s="161">
        <f t="shared" si="22"/>
        <v>14</v>
      </c>
      <c r="G244" s="161">
        <v>4</v>
      </c>
      <c r="H244" s="161">
        <f t="shared" si="23"/>
        <v>10</v>
      </c>
      <c r="I244" s="62">
        <v>631600</v>
      </c>
      <c r="J244" s="49">
        <f t="shared" si="24"/>
        <v>6316000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'APRIL 2023'!H245</f>
        <v>15</v>
      </c>
      <c r="E245" s="161">
        <v>40</v>
      </c>
      <c r="F245" s="161">
        <f t="shared" si="22"/>
        <v>55</v>
      </c>
      <c r="G245" s="161">
        <v>35</v>
      </c>
      <c r="H245" s="161">
        <f t="shared" si="23"/>
        <v>20</v>
      </c>
      <c r="I245" s="62">
        <v>395000</v>
      </c>
      <c r="J245" s="49">
        <f t="shared" si="24"/>
        <v>7900000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'APRIL 2023'!H246</f>
        <v>8</v>
      </c>
      <c r="E246" s="161"/>
      <c r="F246" s="161">
        <f t="shared" si="22"/>
        <v>8</v>
      </c>
      <c r="G246" s="161">
        <v>1</v>
      </c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'APRIL 2023'!H247</f>
        <v>1000</v>
      </c>
      <c r="E247" s="161"/>
      <c r="F247" s="161">
        <f t="shared" si="22"/>
        <v>1000</v>
      </c>
      <c r="G247" s="161"/>
      <c r="H247" s="161">
        <f t="shared" si="23"/>
        <v>1000</v>
      </c>
      <c r="I247" s="62">
        <v>6000</v>
      </c>
      <c r="J247" s="49">
        <f t="shared" si="24"/>
        <v>6000000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'APRIL 2023'!H248</f>
        <v>19</v>
      </c>
      <c r="E248" s="161"/>
      <c r="F248" s="161">
        <f t="shared" si="22"/>
        <v>19</v>
      </c>
      <c r="G248" s="161">
        <v>3</v>
      </c>
      <c r="H248" s="161">
        <f t="shared" si="23"/>
        <v>16</v>
      </c>
      <c r="I248" s="62">
        <v>730000</v>
      </c>
      <c r="J248" s="49">
        <f t="shared" si="24"/>
        <v>11680000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42965500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'APRIL 2023'!H258</f>
        <v>6400</v>
      </c>
      <c r="E258" s="161"/>
      <c r="F258" s="161">
        <f>D258+E258</f>
        <v>6400</v>
      </c>
      <c r="G258" s="161">
        <v>1470</v>
      </c>
      <c r="H258" s="161">
        <f>F258-G258</f>
        <v>4930</v>
      </c>
      <c r="I258" s="90">
        <v>2800</v>
      </c>
      <c r="J258" s="55">
        <f>I258*H258</f>
        <v>13804000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'APRIL 2023'!H259</f>
        <v>3374</v>
      </c>
      <c r="E259" s="161"/>
      <c r="F259" s="161">
        <f t="shared" ref="F259:F298" si="25">D259+E259</f>
        <v>3374</v>
      </c>
      <c r="G259" s="161">
        <v>10</v>
      </c>
      <c r="H259" s="161">
        <f t="shared" ref="H259:H298" si="26">F259-G259</f>
        <v>3364</v>
      </c>
      <c r="I259" s="89">
        <v>4250</v>
      </c>
      <c r="J259" s="55">
        <f>I259*H259</f>
        <v>14297000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'APRIL 2023'!H260</f>
        <v>212</v>
      </c>
      <c r="E260" s="161"/>
      <c r="F260" s="161">
        <f t="shared" si="25"/>
        <v>212</v>
      </c>
      <c r="G260" s="161"/>
      <c r="H260" s="161">
        <f t="shared" si="26"/>
        <v>212</v>
      </c>
      <c r="I260" s="48">
        <v>20000</v>
      </c>
      <c r="J260" s="55">
        <f t="shared" ref="J260:J298" si="27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'APRIL 2023'!H261</f>
        <v>0</v>
      </c>
      <c r="E261" s="161"/>
      <c r="F261" s="161"/>
      <c r="G261" s="161"/>
      <c r="H261" s="161"/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'APRIL 2023'!H262</f>
        <v>15</v>
      </c>
      <c r="E262" s="161"/>
      <c r="F262" s="161">
        <f t="shared" si="25"/>
        <v>15</v>
      </c>
      <c r="G262" s="161"/>
      <c r="H262" s="161">
        <f t="shared" si="26"/>
        <v>15</v>
      </c>
      <c r="I262" s="48">
        <v>13000</v>
      </c>
      <c r="J262" s="55">
        <f t="shared" si="27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'APRIL 2023'!H263</f>
        <v>10</v>
      </c>
      <c r="E263" s="161"/>
      <c r="F263" s="161">
        <f t="shared" si="25"/>
        <v>10</v>
      </c>
      <c r="G263" s="161"/>
      <c r="H263" s="161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'APRIL 2023'!H264</f>
        <v>11</v>
      </c>
      <c r="E264" s="161"/>
      <c r="F264" s="161">
        <f t="shared" si="25"/>
        <v>11</v>
      </c>
      <c r="G264" s="161"/>
      <c r="H264" s="161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'APRIL 2023'!H265</f>
        <v>3040</v>
      </c>
      <c r="E265" s="161"/>
      <c r="F265" s="161">
        <f t="shared" si="25"/>
        <v>3040</v>
      </c>
      <c r="G265" s="161"/>
      <c r="H265" s="161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'APRIL 2023'!H266</f>
        <v>95</v>
      </c>
      <c r="E266" s="161"/>
      <c r="F266" s="161">
        <f t="shared" si="25"/>
        <v>95</v>
      </c>
      <c r="G266" s="161"/>
      <c r="H266" s="161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'APRIL 2023'!H267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'APRIL 2023'!H268</f>
        <v>0</v>
      </c>
      <c r="E268" s="161"/>
      <c r="F268" s="161"/>
      <c r="G268" s="161"/>
      <c r="H268" s="161"/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>
        <f>'APRIL 2023'!H269</f>
        <v>0</v>
      </c>
      <c r="E269" s="161"/>
      <c r="F269" s="161"/>
      <c r="G269" s="162"/>
      <c r="H269" s="161"/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'APRIL 2023'!H270</f>
        <v>0</v>
      </c>
      <c r="E270" s="161"/>
      <c r="F270" s="161"/>
      <c r="G270" s="161"/>
      <c r="H270" s="161"/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>
        <f>'APRIL 2023'!H271</f>
        <v>0</v>
      </c>
      <c r="E271" s="161"/>
      <c r="F271" s="161"/>
      <c r="G271" s="162"/>
      <c r="H271" s="161"/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'APRIL 2023'!H272</f>
        <v>0</v>
      </c>
      <c r="E272" s="161"/>
      <c r="F272" s="161"/>
      <c r="G272" s="161"/>
      <c r="H272" s="161"/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>
        <f>'APRIL 2023'!H273</f>
        <v>0</v>
      </c>
      <c r="E273" s="161"/>
      <c r="F273" s="161"/>
      <c r="G273" s="162"/>
      <c r="H273" s="161"/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'APRIL 2023'!H274</f>
        <v>0</v>
      </c>
      <c r="E274" s="161"/>
      <c r="F274" s="161"/>
      <c r="G274" s="161"/>
      <c r="H274" s="161"/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'APRIL 2023'!H275</f>
        <v>0</v>
      </c>
      <c r="E275" s="161"/>
      <c r="F275" s="161"/>
      <c r="G275" s="162"/>
      <c r="H275" s="161"/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'APRIL 2023'!H276</f>
        <v>0</v>
      </c>
      <c r="E276" s="161"/>
      <c r="F276" s="161"/>
      <c r="G276" s="161"/>
      <c r="H276" s="161"/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'APRIL 2023'!H277</f>
        <v>0</v>
      </c>
      <c r="E277" s="161"/>
      <c r="F277" s="161"/>
      <c r="G277" s="162"/>
      <c r="H277" s="161"/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'APRIL 2023'!H278</f>
        <v>0</v>
      </c>
      <c r="E278" s="161"/>
      <c r="F278" s="161"/>
      <c r="G278" s="161"/>
      <c r="H278" s="161"/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'APRIL 2023'!H279</f>
        <v>0</v>
      </c>
      <c r="E279" s="161"/>
      <c r="F279" s="161"/>
      <c r="G279" s="162"/>
      <c r="H279" s="161"/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'APRIL 2023'!H280</f>
        <v>0</v>
      </c>
      <c r="E280" s="161"/>
      <c r="F280" s="161"/>
      <c r="G280" s="161"/>
      <c r="H280" s="161"/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'APRIL 2023'!H281</f>
        <v>0</v>
      </c>
      <c r="E281" s="161"/>
      <c r="F281" s="161"/>
      <c r="G281" s="162"/>
      <c r="H281" s="161"/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'APRIL 2023'!H282</f>
        <v>0</v>
      </c>
      <c r="E282" s="161"/>
      <c r="F282" s="161"/>
      <c r="G282" s="161"/>
      <c r="H282" s="161"/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'APRIL 2023'!H283</f>
        <v>32</v>
      </c>
      <c r="E283" s="161"/>
      <c r="F283" s="161">
        <f t="shared" si="25"/>
        <v>32</v>
      </c>
      <c r="G283" s="161"/>
      <c r="H283" s="161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'APRIL 2023'!H284</f>
        <v>255</v>
      </c>
      <c r="E284" s="161"/>
      <c r="F284" s="161">
        <f t="shared" si="25"/>
        <v>255</v>
      </c>
      <c r="G284" s="161">
        <v>1</v>
      </c>
      <c r="H284" s="161">
        <f t="shared" si="26"/>
        <v>254</v>
      </c>
      <c r="I284" s="49">
        <v>60000</v>
      </c>
      <c r="J284" s="55">
        <f t="shared" si="27"/>
        <v>15240000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'APRIL 2023'!H285</f>
        <v>0</v>
      </c>
      <c r="E285" s="161"/>
      <c r="F285" s="161"/>
      <c r="G285" s="161"/>
      <c r="H285" s="161"/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'APRIL 2023'!H286</f>
        <v>815</v>
      </c>
      <c r="E286" s="161"/>
      <c r="F286" s="161">
        <f t="shared" si="25"/>
        <v>815</v>
      </c>
      <c r="G286" s="161">
        <v>145</v>
      </c>
      <c r="H286" s="161">
        <f t="shared" si="26"/>
        <v>670</v>
      </c>
      <c r="I286" s="49">
        <v>6500</v>
      </c>
      <c r="J286" s="55">
        <f t="shared" si="27"/>
        <v>4355000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'APRIL 2023'!H287</f>
        <v>1740</v>
      </c>
      <c r="E287" s="161"/>
      <c r="F287" s="161">
        <f t="shared" si="25"/>
        <v>1740</v>
      </c>
      <c r="G287" s="161">
        <v>430</v>
      </c>
      <c r="H287" s="161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>
        <f>'APRIL 2023'!H288</f>
        <v>0</v>
      </c>
      <c r="E288" s="161"/>
      <c r="F288" s="161"/>
      <c r="G288" s="162"/>
      <c r="H288" s="161"/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'APRIL 2023'!H289</f>
        <v>2500</v>
      </c>
      <c r="E289" s="161"/>
      <c r="F289" s="161">
        <f t="shared" si="25"/>
        <v>2500</v>
      </c>
      <c r="G289" s="161">
        <v>200</v>
      </c>
      <c r="H289" s="161">
        <f t="shared" si="26"/>
        <v>2300</v>
      </c>
      <c r="I289" s="49">
        <v>6000</v>
      </c>
      <c r="J289" s="55">
        <f t="shared" si="27"/>
        <v>13800000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'APRIL 2023'!H290</f>
        <v>0</v>
      </c>
      <c r="E290" s="162"/>
      <c r="F290" s="161"/>
      <c r="G290" s="162"/>
      <c r="H290" s="161"/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'APRIL 2023'!H291</f>
        <v>84</v>
      </c>
      <c r="E291" s="165"/>
      <c r="F291" s="161">
        <f t="shared" si="25"/>
        <v>84</v>
      </c>
      <c r="G291" s="165">
        <v>3</v>
      </c>
      <c r="H291" s="161">
        <f t="shared" si="26"/>
        <v>81</v>
      </c>
      <c r="I291" s="55">
        <v>55000</v>
      </c>
      <c r="J291" s="55">
        <f t="shared" si="27"/>
        <v>4455000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'APRIL 2023'!H292</f>
        <v>0</v>
      </c>
      <c r="E292" s="165"/>
      <c r="F292" s="161"/>
      <c r="G292" s="165"/>
      <c r="H292" s="161"/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'APRIL 2023'!H293</f>
        <v>0</v>
      </c>
      <c r="E293" s="165"/>
      <c r="F293" s="161"/>
      <c r="G293" s="165"/>
      <c r="H293" s="161"/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'APRIL 2023'!H294</f>
        <v>34342</v>
      </c>
      <c r="E294" s="165"/>
      <c r="F294" s="161">
        <f t="shared" si="25"/>
        <v>34342</v>
      </c>
      <c r="G294" s="165">
        <v>1614</v>
      </c>
      <c r="H294" s="161">
        <f t="shared" si="26"/>
        <v>32728</v>
      </c>
      <c r="I294" s="55">
        <v>600</v>
      </c>
      <c r="J294" s="55">
        <f t="shared" si="27"/>
        <v>19636800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'APRIL 2023'!H295</f>
        <v>18122</v>
      </c>
      <c r="E295" s="165"/>
      <c r="F295" s="161">
        <f t="shared" si="25"/>
        <v>18122</v>
      </c>
      <c r="G295" s="165"/>
      <c r="H295" s="161">
        <f t="shared" si="26"/>
        <v>18122</v>
      </c>
      <c r="I295" s="55">
        <v>900</v>
      </c>
      <c r="J295" s="55">
        <f t="shared" si="27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'APRIL 2023'!H296</f>
        <v>0</v>
      </c>
      <c r="E296" s="165"/>
      <c r="F296" s="161"/>
      <c r="G296" s="165"/>
      <c r="H296" s="161"/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'APRIL 2023'!H297</f>
        <v>100</v>
      </c>
      <c r="E297" s="165"/>
      <c r="F297" s="161">
        <f t="shared" si="25"/>
        <v>100</v>
      </c>
      <c r="G297" s="165">
        <v>25</v>
      </c>
      <c r="H297" s="161">
        <f t="shared" si="26"/>
        <v>75</v>
      </c>
      <c r="I297" s="55">
        <v>80000</v>
      </c>
      <c r="J297" s="55">
        <f t="shared" si="27"/>
        <v>6000000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'APRIL 2023'!H298</f>
        <v>1000</v>
      </c>
      <c r="E298" s="165"/>
      <c r="F298" s="161">
        <f t="shared" si="25"/>
        <v>1000</v>
      </c>
      <c r="G298" s="165">
        <v>1000</v>
      </c>
      <c r="H298" s="161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149613100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449821400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0"/>
  <sheetViews>
    <sheetView tabSelected="1" zoomScaleNormal="100" zoomScaleSheetLayoutView="100" workbookViewId="0">
      <selection sqref="A1:J1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hidden="1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hidden="1" x14ac:dyDescent="0.25">
      <c r="A5" s="2"/>
      <c r="C5" s="3"/>
    </row>
    <row r="6" spans="1:10" hidden="1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hidden="1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hidden="1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hidden="1" x14ac:dyDescent="0.25">
      <c r="A9" s="7">
        <v>1</v>
      </c>
      <c r="B9" s="129" t="s">
        <v>11</v>
      </c>
      <c r="C9" s="9" t="s">
        <v>12</v>
      </c>
      <c r="D9" s="137">
        <f>'MEI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hidden="1" x14ac:dyDescent="0.25">
      <c r="A10" s="7">
        <v>2</v>
      </c>
      <c r="B10" s="77" t="s">
        <v>13</v>
      </c>
      <c r="C10" s="9" t="s">
        <v>12</v>
      </c>
      <c r="D10" s="137">
        <f>'MEI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hidden="1" x14ac:dyDescent="0.25">
      <c r="A11" s="7">
        <v>3</v>
      </c>
      <c r="B11" s="130" t="s">
        <v>14</v>
      </c>
      <c r="C11" s="7" t="s">
        <v>15</v>
      </c>
      <c r="D11" s="137">
        <f>'MEI 2023'!H11</f>
        <v>85</v>
      </c>
      <c r="E11" s="137"/>
      <c r="F11" s="137">
        <f t="shared" si="0"/>
        <v>85</v>
      </c>
      <c r="G11" s="137">
        <v>10</v>
      </c>
      <c r="H11" s="137">
        <f t="shared" si="1"/>
        <v>75</v>
      </c>
      <c r="I11" s="55">
        <f>'MARET 2023 '!I11</f>
        <v>942480</v>
      </c>
      <c r="J11" s="55">
        <f t="shared" ref="J11" si="3">H11*I11</f>
        <v>70686000</v>
      </c>
    </row>
    <row r="12" spans="1:10" hidden="1" x14ac:dyDescent="0.25">
      <c r="A12" s="7">
        <v>4</v>
      </c>
      <c r="B12" s="131" t="s">
        <v>16</v>
      </c>
      <c r="C12" s="9" t="s">
        <v>17</v>
      </c>
      <c r="D12" s="137">
        <f>'MEI 2023'!H12</f>
        <v>21900</v>
      </c>
      <c r="E12" s="137"/>
      <c r="F12" s="137">
        <f t="shared" si="0"/>
        <v>21900</v>
      </c>
      <c r="G12" s="137">
        <v>3500</v>
      </c>
      <c r="H12" s="137">
        <f t="shared" si="1"/>
        <v>18400</v>
      </c>
      <c r="I12" s="55">
        <f>'MARET 2023 '!I12</f>
        <v>1125</v>
      </c>
      <c r="J12" s="55">
        <f t="shared" si="2"/>
        <v>20700000</v>
      </c>
    </row>
    <row r="13" spans="1:10" hidden="1" x14ac:dyDescent="0.25">
      <c r="A13" s="7">
        <v>5</v>
      </c>
      <c r="B13" s="132" t="s">
        <v>263</v>
      </c>
      <c r="C13" s="7" t="s">
        <v>19</v>
      </c>
      <c r="D13" s="137">
        <f>'MEI 2023'!H13</f>
        <v>150</v>
      </c>
      <c r="E13" s="137"/>
      <c r="F13" s="137">
        <f t="shared" si="0"/>
        <v>150</v>
      </c>
      <c r="G13" s="137">
        <v>30</v>
      </c>
      <c r="H13" s="137">
        <f t="shared" si="1"/>
        <v>120</v>
      </c>
      <c r="I13" s="55">
        <f>'MARET 2023 '!I13</f>
        <v>58000</v>
      </c>
      <c r="J13" s="55">
        <f t="shared" ref="J13" si="4">H13*I13</f>
        <v>6960000</v>
      </c>
    </row>
    <row r="14" spans="1:10" hidden="1" x14ac:dyDescent="0.25">
      <c r="A14" s="7">
        <v>6</v>
      </c>
      <c r="B14" s="133" t="s">
        <v>238</v>
      </c>
      <c r="C14" s="18" t="s">
        <v>15</v>
      </c>
      <c r="D14" s="137">
        <f>'MEI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hidden="1" x14ac:dyDescent="0.25">
      <c r="A15" s="7">
        <v>7</v>
      </c>
      <c r="B15" s="132" t="s">
        <v>264</v>
      </c>
      <c r="C15" s="7" t="s">
        <v>15</v>
      </c>
      <c r="D15" s="137">
        <f>'MEI 2023'!H15</f>
        <v>124</v>
      </c>
      <c r="E15" s="137"/>
      <c r="F15" s="137">
        <f t="shared" si="0"/>
        <v>124</v>
      </c>
      <c r="G15" s="137">
        <v>7</v>
      </c>
      <c r="H15" s="137">
        <f t="shared" si="1"/>
        <v>117</v>
      </c>
      <c r="I15" s="55">
        <f>'MARET 2023 '!I15</f>
        <v>63000</v>
      </c>
      <c r="J15" s="55">
        <f t="shared" ref="J15" si="5">H15*I15</f>
        <v>7371000</v>
      </c>
    </row>
    <row r="16" spans="1:10" hidden="1" x14ac:dyDescent="0.25">
      <c r="A16" s="9">
        <v>8</v>
      </c>
      <c r="B16" s="145" t="s">
        <v>265</v>
      </c>
      <c r="C16" s="9" t="s">
        <v>15</v>
      </c>
      <c r="D16" s="137">
        <f>'MEI 2023'!H16</f>
        <v>135</v>
      </c>
      <c r="E16" s="149"/>
      <c r="F16" s="137">
        <f t="shared" si="0"/>
        <v>135</v>
      </c>
      <c r="G16" s="149">
        <v>35</v>
      </c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hidden="1" x14ac:dyDescent="0.25">
      <c r="A17" s="10">
        <v>9</v>
      </c>
      <c r="B17" s="146" t="s">
        <v>266</v>
      </c>
      <c r="C17" s="10" t="s">
        <v>17</v>
      </c>
      <c r="D17" s="147">
        <f>'MEI 2023'!H17</f>
        <v>36000</v>
      </c>
      <c r="E17" s="147"/>
      <c r="F17" s="137">
        <f t="shared" si="0"/>
        <v>36000</v>
      </c>
      <c r="G17" s="147"/>
      <c r="H17" s="137">
        <f t="shared" si="1"/>
        <v>36000</v>
      </c>
      <c r="I17" s="50">
        <v>1600</v>
      </c>
      <c r="J17" s="50">
        <f t="shared" ref="J17" si="6">H17*I17</f>
        <v>57600000</v>
      </c>
    </row>
    <row r="18" spans="1:10" hidden="1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179132000</v>
      </c>
      <c r="J18" s="203"/>
    </row>
    <row r="19" spans="1:10" hidden="1" x14ac:dyDescent="0.25">
      <c r="A19" s="16"/>
      <c r="B19" s="17"/>
      <c r="C19" s="3"/>
      <c r="F19" s="151"/>
      <c r="H19" s="151"/>
    </row>
    <row r="20" spans="1:10" hidden="1" x14ac:dyDescent="0.25">
      <c r="A20" s="3"/>
      <c r="C20" s="3"/>
      <c r="F20" s="151"/>
      <c r="H20" s="151"/>
    </row>
    <row r="21" spans="1:10" ht="18" hidden="1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hidden="1" x14ac:dyDescent="0.25">
      <c r="A22" s="2"/>
    </row>
    <row r="23" spans="1:10" hidden="1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hidden="1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hidden="1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hidden="1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hidden="1" x14ac:dyDescent="0.25">
      <c r="A27" s="23">
        <v>1</v>
      </c>
      <c r="B27" s="20" t="s">
        <v>21</v>
      </c>
      <c r="C27" s="7" t="s">
        <v>12</v>
      </c>
      <c r="D27" s="137">
        <f>'MEI 2023'!H27</f>
        <v>3</v>
      </c>
      <c r="E27" s="137"/>
      <c r="F27" s="137">
        <f>D27+E27</f>
        <v>3</v>
      </c>
      <c r="G27" s="137"/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hidden="1" x14ac:dyDescent="0.25">
      <c r="A28" s="23">
        <v>2</v>
      </c>
      <c r="B28" s="20" t="s">
        <v>22</v>
      </c>
      <c r="C28" s="23" t="s">
        <v>12</v>
      </c>
      <c r="D28" s="137"/>
      <c r="E28" s="137"/>
      <c r="F28" s="137"/>
      <c r="G28" s="137"/>
      <c r="H28" s="137"/>
      <c r="I28" s="55">
        <f>'APRIL 2023'!I28</f>
        <v>12000</v>
      </c>
      <c r="J28" s="55">
        <f t="shared" ref="J28:J72" si="7">I28*H28</f>
        <v>0</v>
      </c>
    </row>
    <row r="29" spans="1:10" hidden="1" x14ac:dyDescent="0.25">
      <c r="A29" s="23">
        <v>3</v>
      </c>
      <c r="B29" s="20" t="s">
        <v>23</v>
      </c>
      <c r="C29" s="7" t="s">
        <v>12</v>
      </c>
      <c r="D29" s="137">
        <f>'MEI 2023'!H29</f>
        <v>1</v>
      </c>
      <c r="E29" s="137"/>
      <c r="F29" s="137">
        <f t="shared" ref="F29:F72" si="8">D29+E29</f>
        <v>1</v>
      </c>
      <c r="G29" s="137">
        <v>1</v>
      </c>
      <c r="H29" s="137"/>
      <c r="I29" s="55">
        <f>'APRIL 2023'!I29</f>
        <v>12000</v>
      </c>
      <c r="J29" s="55">
        <f t="shared" si="7"/>
        <v>0</v>
      </c>
    </row>
    <row r="30" spans="1:10" hidden="1" x14ac:dyDescent="0.25">
      <c r="A30" s="23">
        <v>4</v>
      </c>
      <c r="B30" s="20" t="s">
        <v>24</v>
      </c>
      <c r="C30" s="7" t="s">
        <v>12</v>
      </c>
      <c r="D30" s="137">
        <f>'MEI 2023'!H30</f>
        <v>4</v>
      </c>
      <c r="E30" s="137"/>
      <c r="F30" s="137">
        <f t="shared" si="8"/>
        <v>4</v>
      </c>
      <c r="G30" s="137">
        <v>4</v>
      </c>
      <c r="H30" s="137"/>
      <c r="I30" s="55">
        <f>'APRIL 2023'!I30</f>
        <v>12000</v>
      </c>
      <c r="J30" s="55">
        <f t="shared" si="7"/>
        <v>0</v>
      </c>
    </row>
    <row r="31" spans="1:10" hidden="1" x14ac:dyDescent="0.25">
      <c r="A31" s="18"/>
      <c r="B31" s="22"/>
      <c r="C31" s="38"/>
      <c r="D31" s="137"/>
      <c r="E31" s="158"/>
      <c r="F31" s="137"/>
      <c r="G31" s="158"/>
      <c r="H31" s="137"/>
      <c r="I31" s="55">
        <f>'APRIL 2023'!I31</f>
        <v>0</v>
      </c>
      <c r="J31" s="55">
        <f t="shared" si="7"/>
        <v>0</v>
      </c>
    </row>
    <row r="32" spans="1:10" hidden="1" x14ac:dyDescent="0.25">
      <c r="A32" s="7">
        <v>5</v>
      </c>
      <c r="B32" s="20" t="s">
        <v>25</v>
      </c>
      <c r="C32" s="7" t="s">
        <v>12</v>
      </c>
      <c r="D32" s="137">
        <f>'MEI 2023'!H32</f>
        <v>5</v>
      </c>
      <c r="E32" s="137"/>
      <c r="F32" s="137">
        <f t="shared" si="8"/>
        <v>5</v>
      </c>
      <c r="G32" s="137"/>
      <c r="H32" s="137">
        <f t="shared" ref="H32:H91" si="9">F32-G32</f>
        <v>5</v>
      </c>
      <c r="I32" s="55">
        <f>'APRIL 2023'!I32</f>
        <v>18500</v>
      </c>
      <c r="J32" s="55">
        <f t="shared" si="7"/>
        <v>92500</v>
      </c>
    </row>
    <row r="33" spans="1:10" hidden="1" x14ac:dyDescent="0.25">
      <c r="A33" s="23">
        <v>6</v>
      </c>
      <c r="B33" s="37" t="s">
        <v>26</v>
      </c>
      <c r="C33" s="23" t="s">
        <v>12</v>
      </c>
      <c r="D33" s="137">
        <f>'MEI 2023'!H33</f>
        <v>7</v>
      </c>
      <c r="E33" s="137"/>
      <c r="F33" s="137">
        <f t="shared" si="8"/>
        <v>7</v>
      </c>
      <c r="G33" s="137">
        <v>2</v>
      </c>
      <c r="H33" s="137">
        <f t="shared" si="9"/>
        <v>5</v>
      </c>
      <c r="I33" s="55">
        <f>'APRIL 2023'!I33</f>
        <v>25000</v>
      </c>
      <c r="J33" s="55">
        <f t="shared" si="7"/>
        <v>125000</v>
      </c>
    </row>
    <row r="34" spans="1:10" hidden="1" x14ac:dyDescent="0.25">
      <c r="A34" s="23">
        <v>7</v>
      </c>
      <c r="B34" s="27" t="s">
        <v>27</v>
      </c>
      <c r="C34" s="7" t="s">
        <v>12</v>
      </c>
      <c r="D34" s="137">
        <f>'MEI 2023'!H34</f>
        <v>6</v>
      </c>
      <c r="E34" s="137"/>
      <c r="F34" s="137">
        <f t="shared" si="8"/>
        <v>6</v>
      </c>
      <c r="G34" s="137"/>
      <c r="H34" s="137">
        <f t="shared" si="9"/>
        <v>6</v>
      </c>
      <c r="I34" s="55">
        <f>'APRIL 2023'!I34</f>
        <v>17500</v>
      </c>
      <c r="J34" s="55">
        <f t="shared" si="7"/>
        <v>105000</v>
      </c>
    </row>
    <row r="35" spans="1:10" hidden="1" x14ac:dyDescent="0.25">
      <c r="A35" s="23">
        <v>8</v>
      </c>
      <c r="B35" s="27" t="s">
        <v>28</v>
      </c>
      <c r="C35" s="7" t="s">
        <v>12</v>
      </c>
      <c r="D35" s="137">
        <f>'MEI 2023'!H35</f>
        <v>1</v>
      </c>
      <c r="E35" s="137"/>
      <c r="F35" s="137">
        <f t="shared" si="8"/>
        <v>1</v>
      </c>
      <c r="G35" s="137"/>
      <c r="H35" s="137">
        <f t="shared" si="9"/>
        <v>1</v>
      </c>
      <c r="I35" s="55">
        <f>'APRIL 2023'!I35</f>
        <v>25000</v>
      </c>
      <c r="J35" s="55">
        <f t="shared" si="7"/>
        <v>25000</v>
      </c>
    </row>
    <row r="36" spans="1:10" hidden="1" x14ac:dyDescent="0.25">
      <c r="A36" s="23">
        <v>9</v>
      </c>
      <c r="B36" s="27" t="s">
        <v>29</v>
      </c>
      <c r="C36" s="7" t="s">
        <v>12</v>
      </c>
      <c r="D36" s="137">
        <f>'MEI 2023'!H36</f>
        <v>4</v>
      </c>
      <c r="E36" s="137"/>
      <c r="F36" s="137">
        <f t="shared" si="8"/>
        <v>4</v>
      </c>
      <c r="G36" s="137">
        <v>3</v>
      </c>
      <c r="H36" s="137">
        <f t="shared" si="9"/>
        <v>1</v>
      </c>
      <c r="I36" s="55">
        <f>'APRIL 2023'!I36</f>
        <v>25000</v>
      </c>
      <c r="J36" s="55">
        <f t="shared" si="7"/>
        <v>25000</v>
      </c>
    </row>
    <row r="37" spans="1:10" hidden="1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7"/>
        <v>0</v>
      </c>
    </row>
    <row r="38" spans="1:10" hidden="1" x14ac:dyDescent="0.25">
      <c r="A38" s="23">
        <v>10</v>
      </c>
      <c r="B38" s="20" t="s">
        <v>30</v>
      </c>
      <c r="C38" s="31" t="s">
        <v>12</v>
      </c>
      <c r="D38" s="137">
        <f>'MEI 2023'!H38</f>
        <v>1</v>
      </c>
      <c r="E38" s="137"/>
      <c r="F38" s="137">
        <f t="shared" si="8"/>
        <v>1</v>
      </c>
      <c r="G38" s="137"/>
      <c r="H38" s="137">
        <f t="shared" si="9"/>
        <v>1</v>
      </c>
      <c r="I38" s="55">
        <f>'APRIL 2023'!I38</f>
        <v>18500</v>
      </c>
      <c r="J38" s="55">
        <f t="shared" si="7"/>
        <v>18500</v>
      </c>
    </row>
    <row r="39" spans="1:10" hidden="1" x14ac:dyDescent="0.25">
      <c r="A39" s="23">
        <v>11</v>
      </c>
      <c r="B39" s="35" t="s">
        <v>31</v>
      </c>
      <c r="C39" s="30" t="s">
        <v>12</v>
      </c>
      <c r="D39" s="137"/>
      <c r="E39" s="137"/>
      <c r="F39" s="137"/>
      <c r="G39" s="137"/>
      <c r="H39" s="137"/>
      <c r="I39" s="55">
        <f>'APRIL 2023'!I39</f>
        <v>25000</v>
      </c>
      <c r="J39" s="55">
        <f t="shared" si="7"/>
        <v>0</v>
      </c>
    </row>
    <row r="40" spans="1:10" hidden="1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7"/>
        <v>0</v>
      </c>
    </row>
    <row r="41" spans="1:10" hidden="1" x14ac:dyDescent="0.25">
      <c r="A41" s="23">
        <v>13</v>
      </c>
      <c r="B41" s="35" t="s">
        <v>33</v>
      </c>
      <c r="C41" s="30" t="s">
        <v>12</v>
      </c>
      <c r="D41" s="137">
        <f>'MEI 2023'!H41</f>
        <v>14</v>
      </c>
      <c r="E41" s="137">
        <v>20</v>
      </c>
      <c r="F41" s="137">
        <f t="shared" si="8"/>
        <v>34</v>
      </c>
      <c r="G41" s="137">
        <v>18</v>
      </c>
      <c r="H41" s="137">
        <f t="shared" si="9"/>
        <v>16</v>
      </c>
      <c r="I41" s="55">
        <f>'APRIL 2023'!I41</f>
        <v>25000</v>
      </c>
      <c r="J41" s="55">
        <f t="shared" si="7"/>
        <v>400000</v>
      </c>
    </row>
    <row r="42" spans="1:10" hidden="1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7"/>
        <v>0</v>
      </c>
    </row>
    <row r="43" spans="1:10" hidden="1" x14ac:dyDescent="0.25">
      <c r="A43" s="26"/>
      <c r="B43" s="37"/>
      <c r="C43" s="23"/>
      <c r="D43" s="137">
        <f>'MEI 2023'!H43</f>
        <v>0</v>
      </c>
      <c r="E43" s="159"/>
      <c r="F43" s="137"/>
      <c r="G43" s="159"/>
      <c r="H43" s="137"/>
      <c r="I43" s="55">
        <f>'APRIL 2023'!I43</f>
        <v>0</v>
      </c>
      <c r="J43" s="55">
        <f t="shared" si="7"/>
        <v>0</v>
      </c>
    </row>
    <row r="44" spans="1:10" hidden="1" x14ac:dyDescent="0.25">
      <c r="A44" s="23">
        <v>15</v>
      </c>
      <c r="B44" s="20" t="s">
        <v>35</v>
      </c>
      <c r="C44" s="7" t="s">
        <v>12</v>
      </c>
      <c r="D44" s="137">
        <f>'MEI 2023'!H44</f>
        <v>7</v>
      </c>
      <c r="E44" s="137"/>
      <c r="F44" s="137">
        <f t="shared" si="8"/>
        <v>7</v>
      </c>
      <c r="G44" s="137">
        <v>5</v>
      </c>
      <c r="H44" s="137">
        <f t="shared" si="9"/>
        <v>2</v>
      </c>
      <c r="I44" s="55">
        <f>'APRIL 2023'!I44</f>
        <v>50000</v>
      </c>
      <c r="J44" s="55">
        <f t="shared" si="7"/>
        <v>100000</v>
      </c>
    </row>
    <row r="45" spans="1:10" hidden="1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7"/>
        <v>0</v>
      </c>
    </row>
    <row r="46" spans="1:10" hidden="1" x14ac:dyDescent="0.25">
      <c r="A46" s="23">
        <v>16</v>
      </c>
      <c r="B46" s="27" t="s">
        <v>36</v>
      </c>
      <c r="C46" s="7" t="s">
        <v>12</v>
      </c>
      <c r="D46" s="137">
        <f>'MEI 2023'!H46</f>
        <v>33</v>
      </c>
      <c r="E46" s="137"/>
      <c r="F46" s="137">
        <f t="shared" si="8"/>
        <v>33</v>
      </c>
      <c r="G46" s="137">
        <v>21</v>
      </c>
      <c r="H46" s="137">
        <f t="shared" si="9"/>
        <v>12</v>
      </c>
      <c r="I46" s="55">
        <f>'APRIL 2023'!I46</f>
        <v>16000</v>
      </c>
      <c r="J46" s="55">
        <f t="shared" si="7"/>
        <v>192000</v>
      </c>
    </row>
    <row r="47" spans="1:10" hidden="1" x14ac:dyDescent="0.25">
      <c r="A47" s="23">
        <v>17</v>
      </c>
      <c r="B47" s="28" t="s">
        <v>37</v>
      </c>
      <c r="C47" s="7" t="s">
        <v>12</v>
      </c>
      <c r="D47" s="137">
        <f>'MEI 2023'!H47</f>
        <v>16</v>
      </c>
      <c r="E47" s="137"/>
      <c r="F47" s="137">
        <f t="shared" si="8"/>
        <v>16</v>
      </c>
      <c r="G47" s="137">
        <v>2</v>
      </c>
      <c r="H47" s="137">
        <f t="shared" si="9"/>
        <v>14</v>
      </c>
      <c r="I47" s="55">
        <f>'APRIL 2023'!I47</f>
        <v>16000</v>
      </c>
      <c r="J47" s="55">
        <f t="shared" si="7"/>
        <v>224000</v>
      </c>
    </row>
    <row r="48" spans="1:10" hidden="1" x14ac:dyDescent="0.25">
      <c r="A48" s="23">
        <v>18</v>
      </c>
      <c r="B48" s="14" t="s">
        <v>38</v>
      </c>
      <c r="C48" s="30" t="s">
        <v>12</v>
      </c>
      <c r="D48" s="137"/>
      <c r="E48" s="137"/>
      <c r="F48" s="137"/>
      <c r="G48" s="137"/>
      <c r="H48" s="137"/>
      <c r="I48" s="55">
        <f>'APRIL 2023'!I48</f>
        <v>16000</v>
      </c>
      <c r="J48" s="55">
        <f t="shared" si="7"/>
        <v>0</v>
      </c>
    </row>
    <row r="49" spans="1:10" hidden="1" x14ac:dyDescent="0.25">
      <c r="A49" s="23">
        <v>19</v>
      </c>
      <c r="B49" s="20" t="s">
        <v>39</v>
      </c>
      <c r="C49" s="30" t="s">
        <v>12</v>
      </c>
      <c r="D49" s="137">
        <f>'MEI 2023'!H49</f>
        <v>38</v>
      </c>
      <c r="E49" s="137"/>
      <c r="F49" s="137">
        <f t="shared" si="8"/>
        <v>38</v>
      </c>
      <c r="G49" s="137">
        <v>5</v>
      </c>
      <c r="H49" s="137">
        <f t="shared" si="9"/>
        <v>33</v>
      </c>
      <c r="I49" s="55">
        <f>'APRIL 2023'!I49</f>
        <v>16000</v>
      </c>
      <c r="J49" s="55">
        <f t="shared" si="7"/>
        <v>528000</v>
      </c>
    </row>
    <row r="50" spans="1:10" hidden="1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7"/>
        <v>0</v>
      </c>
    </row>
    <row r="51" spans="1:10" hidden="1" x14ac:dyDescent="0.25">
      <c r="A51" s="23">
        <v>20</v>
      </c>
      <c r="B51" s="20" t="s">
        <v>40</v>
      </c>
      <c r="C51" s="7" t="s">
        <v>12</v>
      </c>
      <c r="D51" s="137">
        <f>'MEI 2023'!H51</f>
        <v>9</v>
      </c>
      <c r="E51" s="137">
        <v>30</v>
      </c>
      <c r="F51" s="137">
        <f t="shared" si="8"/>
        <v>39</v>
      </c>
      <c r="G51" s="137">
        <v>15</v>
      </c>
      <c r="H51" s="137">
        <f t="shared" si="9"/>
        <v>24</v>
      </c>
      <c r="I51" s="55">
        <f>'APRIL 2023'!I51</f>
        <v>32000</v>
      </c>
      <c r="J51" s="55">
        <f t="shared" si="7"/>
        <v>768000</v>
      </c>
    </row>
    <row r="52" spans="1:10" hidden="1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7"/>
        <v>0</v>
      </c>
    </row>
    <row r="53" spans="1:10" hidden="1" x14ac:dyDescent="0.25">
      <c r="A53" s="23">
        <v>21</v>
      </c>
      <c r="B53" s="27" t="s">
        <v>41</v>
      </c>
      <c r="C53" s="7" t="s">
        <v>12</v>
      </c>
      <c r="D53" s="137">
        <f>'MEI 2023'!H53</f>
        <v>6</v>
      </c>
      <c r="E53" s="137">
        <v>70</v>
      </c>
      <c r="F53" s="137">
        <f t="shared" si="8"/>
        <v>76</v>
      </c>
      <c r="G53" s="137">
        <v>51</v>
      </c>
      <c r="H53" s="137">
        <f t="shared" si="9"/>
        <v>25</v>
      </c>
      <c r="I53" s="55">
        <f>'APRIL 2023'!I53</f>
        <v>52000</v>
      </c>
      <c r="J53" s="55">
        <f t="shared" si="7"/>
        <v>1300000</v>
      </c>
    </row>
    <row r="54" spans="1:10" hidden="1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/>
      <c r="J54" s="55">
        <f t="shared" si="7"/>
        <v>0</v>
      </c>
    </row>
    <row r="55" spans="1:10" hidden="1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7"/>
        <v>0</v>
      </c>
    </row>
    <row r="56" spans="1:10" hidden="1" x14ac:dyDescent="0.25">
      <c r="A56" s="23">
        <v>23</v>
      </c>
      <c r="B56" s="14" t="s">
        <v>43</v>
      </c>
      <c r="C56" s="7" t="s">
        <v>12</v>
      </c>
      <c r="D56" s="137">
        <f>'MEI 2023'!H56</f>
        <v>2</v>
      </c>
      <c r="E56" s="137">
        <v>9</v>
      </c>
      <c r="F56" s="137">
        <f t="shared" si="8"/>
        <v>11</v>
      </c>
      <c r="G56" s="137">
        <v>6</v>
      </c>
      <c r="H56" s="137">
        <f t="shared" si="9"/>
        <v>5</v>
      </c>
      <c r="I56" s="55">
        <f>'APRIL 2023'!I56</f>
        <v>74000</v>
      </c>
      <c r="J56" s="55">
        <f t="shared" si="7"/>
        <v>370000</v>
      </c>
    </row>
    <row r="57" spans="1:10" hidden="1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7"/>
        <v>0</v>
      </c>
    </row>
    <row r="58" spans="1:10" hidden="1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7"/>
        <v>0</v>
      </c>
    </row>
    <row r="59" spans="1:10" hidden="1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7"/>
        <v>0</v>
      </c>
    </row>
    <row r="60" spans="1:10" hidden="1" x14ac:dyDescent="0.25">
      <c r="A60" s="23">
        <v>26</v>
      </c>
      <c r="B60" s="14" t="s">
        <v>46</v>
      </c>
      <c r="C60" s="30" t="s">
        <v>12</v>
      </c>
      <c r="D60" s="137">
        <f>'MEI 2023'!H60</f>
        <v>6</v>
      </c>
      <c r="E60" s="137"/>
      <c r="F60" s="137">
        <f t="shared" si="8"/>
        <v>6</v>
      </c>
      <c r="G60" s="137"/>
      <c r="H60" s="137">
        <f t="shared" si="9"/>
        <v>6</v>
      </c>
      <c r="I60" s="55">
        <f>'APRIL 2023'!I60</f>
        <v>115000</v>
      </c>
      <c r="J60" s="55">
        <f t="shared" si="7"/>
        <v>690000</v>
      </c>
    </row>
    <row r="61" spans="1:10" hidden="1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7"/>
        <v>0</v>
      </c>
    </row>
    <row r="62" spans="1:10" hidden="1" x14ac:dyDescent="0.25">
      <c r="A62" s="23">
        <v>27</v>
      </c>
      <c r="B62" s="20" t="s">
        <v>47</v>
      </c>
      <c r="C62" s="30" t="s">
        <v>12</v>
      </c>
      <c r="D62" s="137">
        <f>'MEI 2023'!H62</f>
        <v>1</v>
      </c>
      <c r="E62" s="137"/>
      <c r="F62" s="137">
        <f t="shared" si="8"/>
        <v>1</v>
      </c>
      <c r="G62" s="137"/>
      <c r="H62" s="137">
        <f t="shared" si="9"/>
        <v>1</v>
      </c>
      <c r="I62" s="55">
        <f>'APRIL 2023'!I62</f>
        <v>175000</v>
      </c>
      <c r="J62" s="55">
        <f t="shared" si="7"/>
        <v>175000</v>
      </c>
    </row>
    <row r="63" spans="1:10" hidden="1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7"/>
        <v>0</v>
      </c>
    </row>
    <row r="64" spans="1:10" hidden="1" x14ac:dyDescent="0.25">
      <c r="A64" s="23">
        <v>28</v>
      </c>
      <c r="B64" s="20" t="s">
        <v>48</v>
      </c>
      <c r="C64" s="7" t="s">
        <v>12</v>
      </c>
      <c r="D64" s="137">
        <f>'MEI 2023'!H64</f>
        <v>12</v>
      </c>
      <c r="E64" s="159">
        <v>20</v>
      </c>
      <c r="F64" s="137">
        <f t="shared" si="8"/>
        <v>32</v>
      </c>
      <c r="G64" s="159">
        <v>21</v>
      </c>
      <c r="H64" s="137">
        <f t="shared" si="9"/>
        <v>11</v>
      </c>
      <c r="I64" s="55">
        <f>'APRIL 2023'!I64</f>
        <v>73000</v>
      </c>
      <c r="J64" s="55">
        <f t="shared" si="7"/>
        <v>803000</v>
      </c>
    </row>
    <row r="65" spans="1:10" hidden="1" x14ac:dyDescent="0.25">
      <c r="A65" s="23">
        <v>29</v>
      </c>
      <c r="B65" s="20" t="s">
        <v>49</v>
      </c>
      <c r="C65" s="7" t="s">
        <v>12</v>
      </c>
      <c r="D65" s="137">
        <f>'MEI 2023'!H65</f>
        <v>8</v>
      </c>
      <c r="E65" s="137"/>
      <c r="F65" s="137">
        <f t="shared" si="8"/>
        <v>8</v>
      </c>
      <c r="G65" s="137">
        <v>4</v>
      </c>
      <c r="H65" s="137">
        <f t="shared" si="9"/>
        <v>4</v>
      </c>
      <c r="I65" s="55">
        <f>'APRIL 2023'!I65</f>
        <v>73000</v>
      </c>
      <c r="J65" s="55">
        <f t="shared" si="7"/>
        <v>292000</v>
      </c>
    </row>
    <row r="66" spans="1:10" hidden="1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7"/>
        <v>0</v>
      </c>
    </row>
    <row r="67" spans="1:10" hidden="1" x14ac:dyDescent="0.25">
      <c r="A67" s="23">
        <v>30</v>
      </c>
      <c r="B67" s="20" t="s">
        <v>50</v>
      </c>
      <c r="C67" s="30" t="s">
        <v>12</v>
      </c>
      <c r="D67" s="137">
        <f>'MEI 2023'!H67</f>
        <v>18</v>
      </c>
      <c r="E67" s="137">
        <v>40</v>
      </c>
      <c r="F67" s="137">
        <f t="shared" si="8"/>
        <v>58</v>
      </c>
      <c r="G67" s="137">
        <v>15</v>
      </c>
      <c r="H67" s="137">
        <f t="shared" si="9"/>
        <v>43</v>
      </c>
      <c r="I67" s="55">
        <f>'APRIL 2023'!I67</f>
        <v>36500</v>
      </c>
      <c r="J67" s="55">
        <f t="shared" si="7"/>
        <v>1569500</v>
      </c>
    </row>
    <row r="68" spans="1:10" hidden="1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7"/>
        <v>0</v>
      </c>
    </row>
    <row r="69" spans="1:10" hidden="1" x14ac:dyDescent="0.25">
      <c r="A69" s="23">
        <v>31</v>
      </c>
      <c r="B69" s="20" t="s">
        <v>51</v>
      </c>
      <c r="C69" s="7" t="s">
        <v>12</v>
      </c>
      <c r="D69" s="137">
        <f>'MEI 2023'!H69</f>
        <v>15</v>
      </c>
      <c r="E69" s="137"/>
      <c r="F69" s="137">
        <f t="shared" si="8"/>
        <v>15</v>
      </c>
      <c r="G69" s="137">
        <v>13</v>
      </c>
      <c r="H69" s="137">
        <f t="shared" si="9"/>
        <v>2</v>
      </c>
      <c r="I69" s="55">
        <f>'APRIL 2023'!I69</f>
        <v>55000</v>
      </c>
      <c r="J69" s="55">
        <f t="shared" si="7"/>
        <v>110000</v>
      </c>
    </row>
    <row r="70" spans="1:10" hidden="1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7"/>
        <v>0</v>
      </c>
    </row>
    <row r="71" spans="1:10" hidden="1" x14ac:dyDescent="0.25">
      <c r="A71" s="7">
        <v>33</v>
      </c>
      <c r="B71" s="15" t="s">
        <v>52</v>
      </c>
      <c r="C71" s="44" t="s">
        <v>12</v>
      </c>
      <c r="D71" s="137">
        <f>'MEI 2023'!H71</f>
        <v>28</v>
      </c>
      <c r="E71" s="137"/>
      <c r="F71" s="137">
        <f t="shared" si="8"/>
        <v>28</v>
      </c>
      <c r="G71" s="137">
        <v>15</v>
      </c>
      <c r="H71" s="137">
        <f t="shared" si="9"/>
        <v>13</v>
      </c>
      <c r="I71" s="55">
        <f>'APRIL 2023'!I71</f>
        <v>75000</v>
      </c>
      <c r="J71" s="55">
        <f t="shared" si="7"/>
        <v>975000</v>
      </c>
    </row>
    <row r="72" spans="1:10" hidden="1" x14ac:dyDescent="0.25">
      <c r="A72" s="10">
        <v>34</v>
      </c>
      <c r="B72" s="71" t="s">
        <v>53</v>
      </c>
      <c r="C72" s="72" t="s">
        <v>12</v>
      </c>
      <c r="D72" s="147">
        <f>'MEI 2023'!H72</f>
        <v>8</v>
      </c>
      <c r="E72" s="147"/>
      <c r="F72" s="147">
        <f t="shared" si="8"/>
        <v>8</v>
      </c>
      <c r="G72" s="147"/>
      <c r="H72" s="147">
        <f t="shared" si="9"/>
        <v>8</v>
      </c>
      <c r="I72" s="50">
        <f>'APRIL 2023'!I72</f>
        <v>59500</v>
      </c>
      <c r="J72" s="50">
        <f t="shared" si="7"/>
        <v>476000</v>
      </c>
    </row>
    <row r="73" spans="1:10" hidden="1" x14ac:dyDescent="0.25">
      <c r="A73" s="54">
        <v>35</v>
      </c>
      <c r="B73" s="67" t="s">
        <v>54</v>
      </c>
      <c r="C73" s="69" t="s">
        <v>12</v>
      </c>
      <c r="D73" s="160">
        <f>'MEI 2023'!H73</f>
        <v>9</v>
      </c>
      <c r="E73" s="160">
        <v>75</v>
      </c>
      <c r="F73" s="160">
        <f>D73+E73</f>
        <v>84</v>
      </c>
      <c r="G73" s="160">
        <v>58</v>
      </c>
      <c r="H73" s="160">
        <f>F73-G73</f>
        <v>26</v>
      </c>
      <c r="I73" s="51">
        <f>'APRIL 2023'!I73</f>
        <v>105000</v>
      </c>
      <c r="J73" s="51">
        <f>H73*I73</f>
        <v>2730000</v>
      </c>
    </row>
    <row r="74" spans="1:10" hidden="1" x14ac:dyDescent="0.25">
      <c r="A74" s="23">
        <v>36</v>
      </c>
      <c r="B74" s="33" t="s">
        <v>55</v>
      </c>
      <c r="C74" s="44" t="s">
        <v>12</v>
      </c>
      <c r="D74" s="137">
        <f>'MEI 2023'!H74</f>
        <v>9</v>
      </c>
      <c r="E74" s="137">
        <v>39</v>
      </c>
      <c r="F74" s="137">
        <f t="shared" ref="F74:F132" si="10">D74+E74</f>
        <v>48</v>
      </c>
      <c r="G74" s="137">
        <v>42</v>
      </c>
      <c r="H74" s="137">
        <f t="shared" si="9"/>
        <v>6</v>
      </c>
      <c r="I74" s="55">
        <f>'APRIL 2023'!I74</f>
        <v>105000</v>
      </c>
      <c r="J74" s="55">
        <f t="shared" ref="J74:J82" si="11">H74*I74</f>
        <v>630000</v>
      </c>
    </row>
    <row r="75" spans="1:10" hidden="1" x14ac:dyDescent="0.25">
      <c r="A75" s="23">
        <v>37</v>
      </c>
      <c r="B75" s="32" t="s">
        <v>56</v>
      </c>
      <c r="C75" s="30" t="s">
        <v>12</v>
      </c>
      <c r="D75" s="137">
        <f>'MEI 2023'!H75</f>
        <v>5</v>
      </c>
      <c r="E75" s="137"/>
      <c r="F75" s="137">
        <f t="shared" si="10"/>
        <v>5</v>
      </c>
      <c r="G75" s="137"/>
      <c r="H75" s="137">
        <f t="shared" si="9"/>
        <v>5</v>
      </c>
      <c r="I75" s="55">
        <f>'APRIL 2023'!I75</f>
        <v>89000</v>
      </c>
      <c r="J75" s="55">
        <f t="shared" si="11"/>
        <v>445000</v>
      </c>
    </row>
    <row r="76" spans="1:10" hidden="1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hidden="1" x14ac:dyDescent="0.25">
      <c r="A77" s="23">
        <v>38</v>
      </c>
      <c r="B77" s="20" t="s">
        <v>57</v>
      </c>
      <c r="C77" s="7" t="s">
        <v>17</v>
      </c>
      <c r="D77" s="137">
        <f>'MEI 2023'!H77</f>
        <v>2000</v>
      </c>
      <c r="E77" s="137">
        <v>3000</v>
      </c>
      <c r="F77" s="137">
        <f t="shared" si="10"/>
        <v>5000</v>
      </c>
      <c r="G77" s="137">
        <v>3000</v>
      </c>
      <c r="H77" s="137">
        <f t="shared" si="9"/>
        <v>2000</v>
      </c>
      <c r="I77" s="55">
        <f>'APRIL 2023'!I77</f>
        <v>230</v>
      </c>
      <c r="J77" s="55">
        <f t="shared" si="11"/>
        <v>460000</v>
      </c>
    </row>
    <row r="78" spans="1:10" hidden="1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1"/>
        <v>0</v>
      </c>
    </row>
    <row r="79" spans="1:10" hidden="1" x14ac:dyDescent="0.25">
      <c r="A79" s="23">
        <v>39</v>
      </c>
      <c r="B79" s="20" t="s">
        <v>236</v>
      </c>
      <c r="C79" s="30" t="s">
        <v>17</v>
      </c>
      <c r="D79" s="137">
        <f>'MEI 2023'!H79</f>
        <v>3000</v>
      </c>
      <c r="E79" s="137">
        <v>7500</v>
      </c>
      <c r="F79" s="137">
        <f t="shared" si="10"/>
        <v>10500</v>
      </c>
      <c r="G79" s="137">
        <v>9000</v>
      </c>
      <c r="H79" s="137">
        <f t="shared" si="9"/>
        <v>1500</v>
      </c>
      <c r="I79" s="55">
        <f>'APRIL 2023'!I79</f>
        <v>460</v>
      </c>
      <c r="J79" s="55">
        <f t="shared" si="11"/>
        <v>690000</v>
      </c>
    </row>
    <row r="80" spans="1:10" hidden="1" x14ac:dyDescent="0.25">
      <c r="A80" s="7">
        <v>40</v>
      </c>
      <c r="B80" s="14" t="s">
        <v>58</v>
      </c>
      <c r="C80" s="7" t="s">
        <v>17</v>
      </c>
      <c r="D80" s="137"/>
      <c r="E80" s="161">
        <v>1000</v>
      </c>
      <c r="F80" s="137">
        <f t="shared" si="10"/>
        <v>1000</v>
      </c>
      <c r="G80" s="137">
        <v>1000</v>
      </c>
      <c r="H80" s="137"/>
      <c r="I80" s="55">
        <f>'APRIL 2023'!I80</f>
        <v>460</v>
      </c>
      <c r="J80" s="55">
        <f t="shared" si="11"/>
        <v>0</v>
      </c>
    </row>
    <row r="81" spans="1:10" hidden="1" x14ac:dyDescent="0.25">
      <c r="A81" s="23">
        <v>41</v>
      </c>
      <c r="B81" s="20" t="s">
        <v>59</v>
      </c>
      <c r="C81" s="7" t="s">
        <v>17</v>
      </c>
      <c r="D81" s="137"/>
      <c r="E81" s="137">
        <v>2500</v>
      </c>
      <c r="F81" s="137">
        <f t="shared" si="10"/>
        <v>2500</v>
      </c>
      <c r="G81" s="137">
        <v>2000</v>
      </c>
      <c r="H81" s="137">
        <f t="shared" si="9"/>
        <v>500</v>
      </c>
      <c r="I81" s="55">
        <f>'APRIL 2023'!I81</f>
        <v>460</v>
      </c>
      <c r="J81" s="55">
        <f t="shared" si="11"/>
        <v>230000</v>
      </c>
    </row>
    <row r="82" spans="1:10" hidden="1" x14ac:dyDescent="0.25">
      <c r="A82" s="7">
        <v>42</v>
      </c>
      <c r="B82" s="20" t="s">
        <v>60</v>
      </c>
      <c r="C82" s="7" t="s">
        <v>17</v>
      </c>
      <c r="D82" s="137">
        <f>'MEI 2023'!H82</f>
        <v>500</v>
      </c>
      <c r="E82" s="137"/>
      <c r="F82" s="137">
        <f t="shared" si="10"/>
        <v>500</v>
      </c>
      <c r="G82" s="137">
        <v>500</v>
      </c>
      <c r="H82" s="137"/>
      <c r="I82" s="55">
        <f>'APRIL 2023'!I82</f>
        <v>460</v>
      </c>
      <c r="J82" s="55">
        <f t="shared" si="11"/>
        <v>0</v>
      </c>
    </row>
    <row r="83" spans="1:10" hidden="1" x14ac:dyDescent="0.25">
      <c r="A83" s="23">
        <v>43</v>
      </c>
      <c r="B83" s="26" t="s">
        <v>61</v>
      </c>
      <c r="C83" s="23" t="s">
        <v>17</v>
      </c>
      <c r="D83" s="137"/>
      <c r="E83" s="137">
        <v>2000</v>
      </c>
      <c r="F83" s="137">
        <f t="shared" si="10"/>
        <v>2000</v>
      </c>
      <c r="G83" s="157">
        <v>1000</v>
      </c>
      <c r="H83" s="137">
        <f t="shared" si="9"/>
        <v>1000</v>
      </c>
      <c r="I83" s="55">
        <f>'APRIL 2023'!I83</f>
        <v>460</v>
      </c>
      <c r="J83" s="75">
        <f>H83*I83</f>
        <v>460000</v>
      </c>
    </row>
    <row r="84" spans="1:10" hidden="1" x14ac:dyDescent="0.25">
      <c r="A84" s="7">
        <v>44</v>
      </c>
      <c r="B84" s="32" t="s">
        <v>62</v>
      </c>
      <c r="C84" s="30" t="s">
        <v>17</v>
      </c>
      <c r="D84" s="137"/>
      <c r="E84" s="157">
        <v>6000</v>
      </c>
      <c r="F84" s="137">
        <f t="shared" si="10"/>
        <v>6000</v>
      </c>
      <c r="G84" s="161">
        <v>5000</v>
      </c>
      <c r="H84" s="137">
        <f t="shared" si="9"/>
        <v>1000</v>
      </c>
      <c r="I84" s="55">
        <f>'APRIL 2023'!I84</f>
        <v>460</v>
      </c>
      <c r="J84" s="55">
        <f t="shared" ref="J84:J133" si="12">H84*I84</f>
        <v>460000</v>
      </c>
    </row>
    <row r="85" spans="1:10" hidden="1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2"/>
        <v>0</v>
      </c>
    </row>
    <row r="86" spans="1:10" hidden="1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2"/>
        <v>0</v>
      </c>
    </row>
    <row r="87" spans="1:10" hidden="1" x14ac:dyDescent="0.25">
      <c r="A87" s="7">
        <v>46</v>
      </c>
      <c r="B87" s="14" t="s">
        <v>64</v>
      </c>
      <c r="C87" s="7" t="s">
        <v>17</v>
      </c>
      <c r="D87" s="137"/>
      <c r="E87" s="161"/>
      <c r="F87" s="137"/>
      <c r="G87" s="161"/>
      <c r="H87" s="137"/>
      <c r="I87" s="55">
        <f>'APRIL 2023'!I87</f>
        <v>460</v>
      </c>
      <c r="J87" s="55">
        <f t="shared" si="12"/>
        <v>0</v>
      </c>
    </row>
    <row r="88" spans="1:10" hidden="1" x14ac:dyDescent="0.25">
      <c r="A88" s="7">
        <v>47</v>
      </c>
      <c r="B88" s="21" t="s">
        <v>65</v>
      </c>
      <c r="C88" s="7" t="s">
        <v>17</v>
      </c>
      <c r="D88" s="137"/>
      <c r="E88" s="161">
        <v>1000</v>
      </c>
      <c r="F88" s="137">
        <f t="shared" si="10"/>
        <v>1000</v>
      </c>
      <c r="G88" s="161">
        <v>500</v>
      </c>
      <c r="H88" s="137">
        <f t="shared" si="9"/>
        <v>500</v>
      </c>
      <c r="I88" s="55">
        <f>'APRIL 2023'!I88</f>
        <v>460</v>
      </c>
      <c r="J88" s="55">
        <f t="shared" si="12"/>
        <v>230000</v>
      </c>
    </row>
    <row r="89" spans="1:10" hidden="1" x14ac:dyDescent="0.25">
      <c r="A89" s="7">
        <v>48</v>
      </c>
      <c r="B89" s="21" t="s">
        <v>66</v>
      </c>
      <c r="C89" s="7" t="s">
        <v>17</v>
      </c>
      <c r="D89" s="137">
        <f>'MEI 2023'!H89</f>
        <v>500</v>
      </c>
      <c r="E89" s="161"/>
      <c r="F89" s="137">
        <f t="shared" si="10"/>
        <v>500</v>
      </c>
      <c r="G89" s="161">
        <v>500</v>
      </c>
      <c r="H89" s="137"/>
      <c r="I89" s="55">
        <f>'APRIL 2023'!I89</f>
        <v>460</v>
      </c>
      <c r="J89" s="55">
        <f t="shared" si="12"/>
        <v>0</v>
      </c>
    </row>
    <row r="90" spans="1:10" hidden="1" x14ac:dyDescent="0.25">
      <c r="A90" s="7">
        <v>49</v>
      </c>
      <c r="B90" s="14" t="s">
        <v>67</v>
      </c>
      <c r="C90" s="7" t="s">
        <v>17</v>
      </c>
      <c r="D90" s="137"/>
      <c r="E90" s="161">
        <v>1000</v>
      </c>
      <c r="F90" s="137">
        <f t="shared" si="10"/>
        <v>1000</v>
      </c>
      <c r="G90" s="161">
        <v>500</v>
      </c>
      <c r="H90" s="137">
        <f t="shared" si="9"/>
        <v>500</v>
      </c>
      <c r="I90" s="55">
        <f>'APRIL 2023'!I90</f>
        <v>460</v>
      </c>
      <c r="J90" s="55">
        <f t="shared" si="12"/>
        <v>230000</v>
      </c>
    </row>
    <row r="91" spans="1:10" hidden="1" x14ac:dyDescent="0.25">
      <c r="A91" s="7">
        <v>50</v>
      </c>
      <c r="B91" s="14" t="s">
        <v>68</v>
      </c>
      <c r="C91" s="7" t="s">
        <v>17</v>
      </c>
      <c r="D91" s="137"/>
      <c r="E91" s="161">
        <v>1000</v>
      </c>
      <c r="F91" s="137">
        <f t="shared" si="10"/>
        <v>1000</v>
      </c>
      <c r="G91" s="161">
        <v>500</v>
      </c>
      <c r="H91" s="137">
        <f t="shared" si="9"/>
        <v>500</v>
      </c>
      <c r="I91" s="55">
        <f>'APRIL 2023'!I91</f>
        <v>460</v>
      </c>
      <c r="J91" s="55">
        <f t="shared" si="12"/>
        <v>230000</v>
      </c>
    </row>
    <row r="92" spans="1:10" hidden="1" x14ac:dyDescent="0.25">
      <c r="A92" s="7">
        <v>51</v>
      </c>
      <c r="B92" s="21" t="s">
        <v>69</v>
      </c>
      <c r="C92" s="7" t="s">
        <v>17</v>
      </c>
      <c r="D92" s="137">
        <f>'MEI 2023'!H92</f>
        <v>500</v>
      </c>
      <c r="E92" s="161">
        <v>1000</v>
      </c>
      <c r="F92" s="137">
        <f t="shared" si="10"/>
        <v>1500</v>
      </c>
      <c r="G92" s="161">
        <v>1500</v>
      </c>
      <c r="H92" s="137"/>
      <c r="I92" s="55">
        <f>'APRIL 2023'!I92</f>
        <v>460</v>
      </c>
      <c r="J92" s="55">
        <f t="shared" si="12"/>
        <v>0</v>
      </c>
    </row>
    <row r="93" spans="1:10" hidden="1" x14ac:dyDescent="0.25">
      <c r="A93" s="7">
        <v>52</v>
      </c>
      <c r="B93" s="21" t="s">
        <v>70</v>
      </c>
      <c r="C93" s="7" t="s">
        <v>17</v>
      </c>
      <c r="D93" s="137">
        <f>'MEI 2023'!H93</f>
        <v>1000</v>
      </c>
      <c r="E93" s="161">
        <v>1000</v>
      </c>
      <c r="F93" s="137">
        <f t="shared" si="10"/>
        <v>2000</v>
      </c>
      <c r="G93" s="161">
        <v>1500</v>
      </c>
      <c r="H93" s="137">
        <f t="shared" ref="H93:H154" si="13">F93-G93</f>
        <v>500</v>
      </c>
      <c r="I93" s="55">
        <f>'APRIL 2023'!I93</f>
        <v>460</v>
      </c>
      <c r="J93" s="55">
        <f t="shared" si="12"/>
        <v>230000</v>
      </c>
    </row>
    <row r="94" spans="1:10" hidden="1" x14ac:dyDescent="0.25">
      <c r="A94" s="7">
        <v>53</v>
      </c>
      <c r="B94" s="21" t="s">
        <v>71</v>
      </c>
      <c r="C94" s="7" t="s">
        <v>17</v>
      </c>
      <c r="D94" s="137">
        <f>'MEI 2023'!H94</f>
        <v>1000</v>
      </c>
      <c r="E94" s="161">
        <v>1500</v>
      </c>
      <c r="F94" s="137">
        <f t="shared" si="10"/>
        <v>2500</v>
      </c>
      <c r="G94" s="161">
        <v>2500</v>
      </c>
      <c r="H94" s="137"/>
      <c r="I94" s="55">
        <f>'APRIL 2023'!I94</f>
        <v>460</v>
      </c>
      <c r="J94" s="55">
        <f t="shared" si="12"/>
        <v>0</v>
      </c>
    </row>
    <row r="95" spans="1:10" hidden="1" x14ac:dyDescent="0.25">
      <c r="A95" s="7">
        <v>54</v>
      </c>
      <c r="B95" s="21" t="s">
        <v>72</v>
      </c>
      <c r="C95" s="7" t="s">
        <v>17</v>
      </c>
      <c r="D95" s="137">
        <f>'MEI 2023'!H95</f>
        <v>500</v>
      </c>
      <c r="E95" s="161">
        <v>1500</v>
      </c>
      <c r="F95" s="137">
        <f t="shared" si="10"/>
        <v>2000</v>
      </c>
      <c r="G95" s="161">
        <v>2000</v>
      </c>
      <c r="H95" s="137"/>
      <c r="I95" s="55">
        <f>'APRIL 2023'!I95</f>
        <v>460</v>
      </c>
      <c r="J95" s="55">
        <f t="shared" si="12"/>
        <v>0</v>
      </c>
    </row>
    <row r="96" spans="1:10" hidden="1" x14ac:dyDescent="0.25">
      <c r="A96" s="7">
        <v>55</v>
      </c>
      <c r="B96" s="21" t="s">
        <v>73</v>
      </c>
      <c r="C96" s="7" t="s">
        <v>17</v>
      </c>
      <c r="D96" s="137">
        <f>'MEI 2023'!H96</f>
        <v>2000</v>
      </c>
      <c r="E96" s="161">
        <v>17500</v>
      </c>
      <c r="F96" s="137">
        <f t="shared" si="10"/>
        <v>19500</v>
      </c>
      <c r="G96" s="161">
        <v>18000</v>
      </c>
      <c r="H96" s="137">
        <f t="shared" si="13"/>
        <v>1500</v>
      </c>
      <c r="I96" s="55">
        <f>'APRIL 2023'!I96</f>
        <v>460</v>
      </c>
      <c r="J96" s="55">
        <f t="shared" si="12"/>
        <v>690000</v>
      </c>
    </row>
    <row r="97" spans="1:10" hidden="1" x14ac:dyDescent="0.25">
      <c r="A97" s="7">
        <v>56</v>
      </c>
      <c r="B97" s="14" t="s">
        <v>74</v>
      </c>
      <c r="C97" s="7" t="s">
        <v>17</v>
      </c>
      <c r="D97" s="137"/>
      <c r="E97" s="161">
        <v>1000</v>
      </c>
      <c r="F97" s="137">
        <f t="shared" si="10"/>
        <v>1000</v>
      </c>
      <c r="G97" s="161">
        <v>500</v>
      </c>
      <c r="H97" s="137">
        <f t="shared" si="13"/>
        <v>500</v>
      </c>
      <c r="I97" s="55">
        <f>'APRIL 2023'!I97</f>
        <v>460</v>
      </c>
      <c r="J97" s="55">
        <f t="shared" si="12"/>
        <v>230000</v>
      </c>
    </row>
    <row r="98" spans="1:10" hidden="1" x14ac:dyDescent="0.25">
      <c r="A98" s="7">
        <v>57</v>
      </c>
      <c r="B98" s="21" t="s">
        <v>75</v>
      </c>
      <c r="C98" s="30" t="s">
        <v>17</v>
      </c>
      <c r="D98" s="137"/>
      <c r="E98" s="161">
        <v>3500</v>
      </c>
      <c r="F98" s="137">
        <f t="shared" si="10"/>
        <v>3500</v>
      </c>
      <c r="G98" s="161">
        <v>3500</v>
      </c>
      <c r="H98" s="137"/>
      <c r="I98" s="55">
        <f>'APRIL 2023'!I98</f>
        <v>460</v>
      </c>
      <c r="J98" s="55">
        <f t="shared" si="12"/>
        <v>0</v>
      </c>
    </row>
    <row r="99" spans="1:10" hidden="1" x14ac:dyDescent="0.25">
      <c r="A99" s="7">
        <v>58</v>
      </c>
      <c r="B99" s="14" t="s">
        <v>76</v>
      </c>
      <c r="C99" s="30" t="s">
        <v>17</v>
      </c>
      <c r="D99" s="137"/>
      <c r="E99" s="161">
        <v>3500</v>
      </c>
      <c r="F99" s="137">
        <f t="shared" si="10"/>
        <v>3500</v>
      </c>
      <c r="G99" s="161">
        <v>3000</v>
      </c>
      <c r="H99" s="13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hidden="1" x14ac:dyDescent="0.25">
      <c r="A100" s="7">
        <v>59</v>
      </c>
      <c r="B100" s="14" t="s">
        <v>77</v>
      </c>
      <c r="C100" s="30" t="s">
        <v>17</v>
      </c>
      <c r="D100" s="137"/>
      <c r="E100" s="161">
        <v>3500</v>
      </c>
      <c r="F100" s="137">
        <f t="shared" si="10"/>
        <v>3500</v>
      </c>
      <c r="G100" s="161">
        <v>3000</v>
      </c>
      <c r="H100" s="13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hidden="1" x14ac:dyDescent="0.25">
      <c r="A101" s="7">
        <v>60</v>
      </c>
      <c r="B101" s="14" t="s">
        <v>78</v>
      </c>
      <c r="C101" s="30" t="s">
        <v>17</v>
      </c>
      <c r="D101" s="137">
        <f>'MEI 2023'!H101</f>
        <v>500</v>
      </c>
      <c r="E101" s="161">
        <v>4500</v>
      </c>
      <c r="F101" s="137">
        <f t="shared" si="10"/>
        <v>5000</v>
      </c>
      <c r="G101" s="161">
        <v>4000</v>
      </c>
      <c r="H101" s="137">
        <f t="shared" si="13"/>
        <v>1000</v>
      </c>
      <c r="I101" s="55">
        <f>'APRIL 2023'!I101</f>
        <v>460</v>
      </c>
      <c r="J101" s="55">
        <f t="shared" si="12"/>
        <v>460000</v>
      </c>
    </row>
    <row r="102" spans="1:10" hidden="1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2"/>
        <v>0</v>
      </c>
    </row>
    <row r="103" spans="1:10" hidden="1" x14ac:dyDescent="0.25">
      <c r="A103" s="7">
        <v>62</v>
      </c>
      <c r="B103" s="21" t="s">
        <v>80</v>
      </c>
      <c r="C103" s="30" t="s">
        <v>17</v>
      </c>
      <c r="D103" s="137"/>
      <c r="E103" s="161">
        <v>3500</v>
      </c>
      <c r="F103" s="137">
        <f t="shared" si="10"/>
        <v>3500</v>
      </c>
      <c r="G103" s="161">
        <v>2500</v>
      </c>
      <c r="H103" s="137">
        <f t="shared" si="13"/>
        <v>1000</v>
      </c>
      <c r="I103" s="55">
        <f>'APRIL 2023'!I103</f>
        <v>460</v>
      </c>
      <c r="J103" s="55">
        <f t="shared" si="12"/>
        <v>460000</v>
      </c>
    </row>
    <row r="104" spans="1:10" hidden="1" x14ac:dyDescent="0.25">
      <c r="A104" s="7">
        <v>63</v>
      </c>
      <c r="B104" s="21" t="s">
        <v>81</v>
      </c>
      <c r="C104" s="30" t="s">
        <v>17</v>
      </c>
      <c r="D104" s="137">
        <f>'MEI 2023'!H104</f>
        <v>1000</v>
      </c>
      <c r="E104" s="161">
        <v>2500</v>
      </c>
      <c r="F104" s="137">
        <f t="shared" si="10"/>
        <v>3500</v>
      </c>
      <c r="G104" s="161">
        <v>2500</v>
      </c>
      <c r="H104" s="13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hidden="1" x14ac:dyDescent="0.25">
      <c r="A105" s="7">
        <v>64</v>
      </c>
      <c r="B105" s="21" t="s">
        <v>82</v>
      </c>
      <c r="C105" s="30" t="s">
        <v>17</v>
      </c>
      <c r="D105" s="137">
        <f>'MEI 2023'!H105</f>
        <v>500</v>
      </c>
      <c r="E105" s="161"/>
      <c r="F105" s="137">
        <f t="shared" si="10"/>
        <v>500</v>
      </c>
      <c r="G105" s="161">
        <v>500</v>
      </c>
      <c r="H105" s="137"/>
      <c r="I105" s="55">
        <f>'APRIL 2023'!I105</f>
        <v>460</v>
      </c>
      <c r="J105" s="55">
        <f t="shared" si="12"/>
        <v>0</v>
      </c>
    </row>
    <row r="106" spans="1:10" hidden="1" x14ac:dyDescent="0.25">
      <c r="A106" s="7">
        <v>65</v>
      </c>
      <c r="B106" s="21" t="s">
        <v>83</v>
      </c>
      <c r="C106" s="30" t="s">
        <v>17</v>
      </c>
      <c r="D106" s="137">
        <f>'MEI 2023'!H106</f>
        <v>500</v>
      </c>
      <c r="E106" s="161">
        <v>3500</v>
      </c>
      <c r="F106" s="137">
        <f t="shared" si="10"/>
        <v>4000</v>
      </c>
      <c r="G106" s="161">
        <v>3500</v>
      </c>
      <c r="H106" s="13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hidden="1" x14ac:dyDescent="0.25">
      <c r="A107" s="7">
        <v>66</v>
      </c>
      <c r="B107" s="14" t="s">
        <v>84</v>
      </c>
      <c r="C107" s="30" t="s">
        <v>17</v>
      </c>
      <c r="D107" s="137">
        <f>'MEI 2023'!H107</f>
        <v>1000</v>
      </c>
      <c r="E107" s="161">
        <v>2000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hidden="1" x14ac:dyDescent="0.25">
      <c r="A108" s="7">
        <v>67</v>
      </c>
      <c r="B108" s="14" t="s">
        <v>85</v>
      </c>
      <c r="C108" s="30" t="s">
        <v>17</v>
      </c>
      <c r="D108" s="137">
        <f>'MEI 2023'!H108</f>
        <v>1000</v>
      </c>
      <c r="E108" s="161">
        <v>1000</v>
      </c>
      <c r="F108" s="137">
        <f t="shared" si="10"/>
        <v>2000</v>
      </c>
      <c r="G108" s="161">
        <v>2000</v>
      </c>
      <c r="H108" s="137"/>
      <c r="I108" s="55">
        <f>'APRIL 2023'!I108</f>
        <v>460</v>
      </c>
      <c r="J108" s="55">
        <f t="shared" si="12"/>
        <v>0</v>
      </c>
    </row>
    <row r="109" spans="1:10" hidden="1" x14ac:dyDescent="0.25">
      <c r="A109" s="7">
        <v>68</v>
      </c>
      <c r="B109" s="14" t="s">
        <v>86</v>
      </c>
      <c r="C109" s="7" t="s">
        <v>17</v>
      </c>
      <c r="D109" s="137"/>
      <c r="E109" s="161">
        <v>2500</v>
      </c>
      <c r="F109" s="137">
        <f t="shared" si="10"/>
        <v>2500</v>
      </c>
      <c r="G109" s="161">
        <v>2500</v>
      </c>
      <c r="H109" s="137"/>
      <c r="I109" s="55">
        <f>'APRIL 2023'!I109</f>
        <v>460</v>
      </c>
      <c r="J109" s="55">
        <f t="shared" si="12"/>
        <v>0</v>
      </c>
    </row>
    <row r="110" spans="1:10" hidden="1" x14ac:dyDescent="0.25">
      <c r="A110" s="7">
        <v>69</v>
      </c>
      <c r="B110" s="21" t="s">
        <v>87</v>
      </c>
      <c r="C110" s="7" t="s">
        <v>17</v>
      </c>
      <c r="D110" s="137"/>
      <c r="E110" s="161">
        <v>2500</v>
      </c>
      <c r="F110" s="137">
        <f t="shared" si="10"/>
        <v>2500</v>
      </c>
      <c r="G110" s="161">
        <v>2500</v>
      </c>
      <c r="H110" s="137"/>
      <c r="I110" s="55">
        <f>'APRIL 2023'!I110</f>
        <v>460</v>
      </c>
      <c r="J110" s="55">
        <f t="shared" si="12"/>
        <v>0</v>
      </c>
    </row>
    <row r="111" spans="1:10" hidden="1" x14ac:dyDescent="0.25">
      <c r="A111" s="7">
        <v>70</v>
      </c>
      <c r="B111" s="21" t="s">
        <v>88</v>
      </c>
      <c r="C111" s="7" t="s">
        <v>17</v>
      </c>
      <c r="D111" s="137">
        <f>'MEI 2023'!H111</f>
        <v>500</v>
      </c>
      <c r="E111" s="161"/>
      <c r="F111" s="137">
        <f t="shared" si="10"/>
        <v>500</v>
      </c>
      <c r="G111" s="161">
        <v>500</v>
      </c>
      <c r="H111" s="137"/>
      <c r="I111" s="55">
        <f>'APRIL 2023'!I111</f>
        <v>460</v>
      </c>
      <c r="J111" s="55">
        <f t="shared" si="12"/>
        <v>0</v>
      </c>
    </row>
    <row r="112" spans="1:10" hidden="1" x14ac:dyDescent="0.25">
      <c r="A112" s="7">
        <v>71</v>
      </c>
      <c r="B112" s="14" t="s">
        <v>89</v>
      </c>
      <c r="C112" s="30" t="s">
        <v>17</v>
      </c>
      <c r="D112" s="137"/>
      <c r="E112" s="161">
        <v>1500</v>
      </c>
      <c r="F112" s="137">
        <f t="shared" si="10"/>
        <v>1500</v>
      </c>
      <c r="G112" s="161">
        <v>1500</v>
      </c>
      <c r="H112" s="137"/>
      <c r="I112" s="55">
        <f>'APRIL 2023'!I112</f>
        <v>460</v>
      </c>
      <c r="J112" s="55">
        <f t="shared" si="12"/>
        <v>0</v>
      </c>
    </row>
    <row r="113" spans="1:10" hidden="1" x14ac:dyDescent="0.25">
      <c r="A113" s="7">
        <v>72</v>
      </c>
      <c r="B113" s="14" t="s">
        <v>90</v>
      </c>
      <c r="C113" s="7" t="s">
        <v>17</v>
      </c>
      <c r="D113" s="137"/>
      <c r="E113" s="161">
        <v>1000</v>
      </c>
      <c r="F113" s="137">
        <f t="shared" si="10"/>
        <v>1000</v>
      </c>
      <c r="G113" s="161">
        <v>1000</v>
      </c>
      <c r="H113" s="137"/>
      <c r="I113" s="55">
        <f>'APRIL 2023'!I113</f>
        <v>460</v>
      </c>
      <c r="J113" s="55">
        <f t="shared" si="12"/>
        <v>0</v>
      </c>
    </row>
    <row r="114" spans="1:10" hidden="1" x14ac:dyDescent="0.25">
      <c r="A114" s="7">
        <v>73</v>
      </c>
      <c r="B114" s="14" t="s">
        <v>91</v>
      </c>
      <c r="C114" s="7" t="s">
        <v>17</v>
      </c>
      <c r="D114" s="137">
        <f>'MEI 2023'!H114</f>
        <v>1000</v>
      </c>
      <c r="E114" s="161">
        <v>1000</v>
      </c>
      <c r="F114" s="137">
        <f t="shared" si="10"/>
        <v>2000</v>
      </c>
      <c r="G114" s="161">
        <v>1000</v>
      </c>
      <c r="H114" s="137">
        <f t="shared" si="13"/>
        <v>1000</v>
      </c>
      <c r="I114" s="55">
        <f>'APRIL 2023'!I114</f>
        <v>460</v>
      </c>
      <c r="J114" s="55">
        <f t="shared" si="12"/>
        <v>460000</v>
      </c>
    </row>
    <row r="115" spans="1:10" hidden="1" x14ac:dyDescent="0.25">
      <c r="A115" s="7">
        <v>74</v>
      </c>
      <c r="B115" s="14" t="s">
        <v>231</v>
      </c>
      <c r="C115" s="7" t="s">
        <v>17</v>
      </c>
      <c r="D115" s="137"/>
      <c r="E115" s="161">
        <v>2000</v>
      </c>
      <c r="F115" s="137">
        <f t="shared" si="10"/>
        <v>2000</v>
      </c>
      <c r="G115" s="161">
        <v>2000</v>
      </c>
      <c r="H115" s="137"/>
      <c r="I115" s="55">
        <f>'APRIL 2023'!I115</f>
        <v>460</v>
      </c>
      <c r="J115" s="55">
        <f t="shared" si="12"/>
        <v>0</v>
      </c>
    </row>
    <row r="116" spans="1:10" hidden="1" x14ac:dyDescent="0.25">
      <c r="A116" s="7">
        <v>75</v>
      </c>
      <c r="B116" s="14" t="s">
        <v>92</v>
      </c>
      <c r="C116" s="7" t="s">
        <v>17</v>
      </c>
      <c r="D116" s="137"/>
      <c r="E116" s="161">
        <v>500</v>
      </c>
      <c r="F116" s="137">
        <f t="shared" si="10"/>
        <v>500</v>
      </c>
      <c r="G116" s="161">
        <v>500</v>
      </c>
      <c r="H116" s="137"/>
      <c r="I116" s="55">
        <f>'APRIL 2023'!I116</f>
        <v>460</v>
      </c>
      <c r="J116" s="55">
        <f t="shared" si="12"/>
        <v>0</v>
      </c>
    </row>
    <row r="117" spans="1:10" hidden="1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2"/>
        <v>0</v>
      </c>
    </row>
    <row r="118" spans="1:10" hidden="1" x14ac:dyDescent="0.25">
      <c r="A118" s="7">
        <v>76</v>
      </c>
      <c r="B118" s="21" t="s">
        <v>93</v>
      </c>
      <c r="C118" s="7" t="s">
        <v>17</v>
      </c>
      <c r="D118" s="137">
        <f>'MEI 2023'!H118</f>
        <v>500</v>
      </c>
      <c r="E118" s="161">
        <v>1000</v>
      </c>
      <c r="F118" s="137">
        <f t="shared" si="10"/>
        <v>1500</v>
      </c>
      <c r="G118" s="161">
        <v>500</v>
      </c>
      <c r="H118" s="137">
        <f t="shared" si="13"/>
        <v>1000</v>
      </c>
      <c r="I118" s="55">
        <f>'APRIL 2023'!I118</f>
        <v>460</v>
      </c>
      <c r="J118" s="55">
        <f t="shared" si="12"/>
        <v>460000</v>
      </c>
    </row>
    <row r="119" spans="1:10" hidden="1" x14ac:dyDescent="0.25">
      <c r="A119" s="7">
        <v>77</v>
      </c>
      <c r="B119" s="21" t="s">
        <v>94</v>
      </c>
      <c r="C119" s="7" t="s">
        <v>17</v>
      </c>
      <c r="D119" s="137">
        <f>'MEI 2023'!H119</f>
        <v>500</v>
      </c>
      <c r="E119" s="161"/>
      <c r="F119" s="137">
        <f t="shared" si="10"/>
        <v>500</v>
      </c>
      <c r="G119" s="161">
        <v>500</v>
      </c>
      <c r="H119" s="137"/>
      <c r="I119" s="55">
        <f>'APRIL 2023'!I119</f>
        <v>460</v>
      </c>
      <c r="J119" s="55">
        <f t="shared" si="12"/>
        <v>0</v>
      </c>
    </row>
    <row r="120" spans="1:10" hidden="1" x14ac:dyDescent="0.25">
      <c r="A120" s="7">
        <v>78</v>
      </c>
      <c r="B120" s="8" t="s">
        <v>95</v>
      </c>
      <c r="C120" s="9" t="s">
        <v>17</v>
      </c>
      <c r="D120" s="137">
        <f>'MEI 2023'!H120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hidden="1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2"/>
        <v>0</v>
      </c>
    </row>
    <row r="122" spans="1:10" hidden="1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2"/>
        <v>0</v>
      </c>
    </row>
    <row r="123" spans="1:10" hidden="1" x14ac:dyDescent="0.25">
      <c r="A123" s="7">
        <v>81</v>
      </c>
      <c r="B123" s="14" t="s">
        <v>98</v>
      </c>
      <c r="C123" s="9" t="s">
        <v>17</v>
      </c>
      <c r="D123" s="137">
        <f>'MEI 2023'!H123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f>'APRIL 2023'!I123</f>
        <v>385</v>
      </c>
      <c r="J123" s="55">
        <f t="shared" si="12"/>
        <v>192500</v>
      </c>
    </row>
    <row r="124" spans="1:10" hidden="1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2"/>
        <v>0</v>
      </c>
    </row>
    <row r="125" spans="1:10" hidden="1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2"/>
        <v>0</v>
      </c>
    </row>
    <row r="126" spans="1:10" hidden="1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2"/>
        <v>0</v>
      </c>
    </row>
    <row r="127" spans="1:10" hidden="1" x14ac:dyDescent="0.25">
      <c r="A127" s="7">
        <v>84</v>
      </c>
      <c r="B127" s="21" t="s">
        <v>101</v>
      </c>
      <c r="C127" s="7" t="s">
        <v>17</v>
      </c>
      <c r="D127" s="137"/>
      <c r="E127" s="161"/>
      <c r="F127" s="137"/>
      <c r="G127" s="161"/>
      <c r="H127" s="137"/>
      <c r="I127" s="55">
        <f>'APRIL 2023'!I127</f>
        <v>460</v>
      </c>
      <c r="J127" s="55">
        <f t="shared" si="12"/>
        <v>0</v>
      </c>
    </row>
    <row r="128" spans="1:10" hidden="1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2"/>
        <v>0</v>
      </c>
    </row>
    <row r="129" spans="1:10" hidden="1" x14ac:dyDescent="0.25">
      <c r="A129" s="7">
        <v>86</v>
      </c>
      <c r="B129" s="15" t="s">
        <v>103</v>
      </c>
      <c r="C129" s="9" t="s">
        <v>17</v>
      </c>
      <c r="D129" s="137">
        <f>'MEI 2023'!H129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hidden="1" x14ac:dyDescent="0.25">
      <c r="A130" s="7">
        <v>87</v>
      </c>
      <c r="B130" s="14" t="s">
        <v>104</v>
      </c>
      <c r="C130" s="7" t="s">
        <v>17</v>
      </c>
      <c r="D130" s="137">
        <f>'MEI 2023'!H130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hidden="1" x14ac:dyDescent="0.25">
      <c r="A131" s="7">
        <v>88</v>
      </c>
      <c r="B131" s="39" t="s">
        <v>105</v>
      </c>
      <c r="C131" s="23" t="s">
        <v>17</v>
      </c>
      <c r="D131" s="137">
        <f>'MEI 2023'!H131</f>
        <v>1000</v>
      </c>
      <c r="E131" s="161">
        <v>1000</v>
      </c>
      <c r="F131" s="137">
        <f t="shared" si="10"/>
        <v>2000</v>
      </c>
      <c r="G131" s="161">
        <v>1000</v>
      </c>
      <c r="H131" s="137">
        <f t="shared" si="13"/>
        <v>1000</v>
      </c>
      <c r="I131" s="55">
        <f>'APRIL 2023'!I131</f>
        <v>460</v>
      </c>
      <c r="J131" s="55">
        <f t="shared" si="12"/>
        <v>460000</v>
      </c>
    </row>
    <row r="132" spans="1:10" hidden="1" x14ac:dyDescent="0.25">
      <c r="A132" s="7">
        <v>89</v>
      </c>
      <c r="B132" s="14" t="s">
        <v>106</v>
      </c>
      <c r="C132" s="7" t="s">
        <v>17</v>
      </c>
      <c r="D132" s="137">
        <f>'MEI 2023'!H132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f>'APRIL 2023'!I132</f>
        <v>385</v>
      </c>
      <c r="J132" s="55">
        <f t="shared" si="12"/>
        <v>192500</v>
      </c>
    </row>
    <row r="133" spans="1:10" hidden="1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2"/>
        <v>0</v>
      </c>
    </row>
    <row r="134" spans="1:10" hidden="1" x14ac:dyDescent="0.25">
      <c r="A134" s="54">
        <v>91</v>
      </c>
      <c r="B134" s="67" t="s">
        <v>108</v>
      </c>
      <c r="C134" s="54" t="s">
        <v>17</v>
      </c>
      <c r="D134" s="160"/>
      <c r="E134" s="148">
        <v>1000</v>
      </c>
      <c r="F134" s="160">
        <f>D134+E134</f>
        <v>1000</v>
      </c>
      <c r="G134" s="154"/>
      <c r="H134" s="160">
        <f t="shared" si="13"/>
        <v>1000</v>
      </c>
      <c r="I134" s="51">
        <f>'APRIL 2023'!I134</f>
        <v>460</v>
      </c>
      <c r="J134" s="51">
        <f>H134*I134</f>
        <v>460000</v>
      </c>
    </row>
    <row r="135" spans="1:10" hidden="1" x14ac:dyDescent="0.25">
      <c r="A135" s="7">
        <v>92</v>
      </c>
      <c r="B135" s="14" t="s">
        <v>109</v>
      </c>
      <c r="C135" s="7" t="s">
        <v>17</v>
      </c>
      <c r="D135" s="137"/>
      <c r="E135" s="161"/>
      <c r="F135" s="159"/>
      <c r="G135" s="161"/>
      <c r="H135" s="159"/>
      <c r="I135" s="55">
        <f>'APRIL 2023'!I135</f>
        <v>460</v>
      </c>
      <c r="J135" s="55">
        <f>H135*I135</f>
        <v>0</v>
      </c>
    </row>
    <row r="136" spans="1:10" hidden="1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59"/>
      <c r="G136" s="161"/>
      <c r="H136" s="159"/>
      <c r="I136" s="55">
        <f>'APRIL 2023'!I136</f>
        <v>460</v>
      </c>
      <c r="J136" s="55">
        <f t="shared" ref="J136:J185" si="14">H136*I136</f>
        <v>0</v>
      </c>
    </row>
    <row r="137" spans="1:10" hidden="1" x14ac:dyDescent="0.25">
      <c r="A137" s="7">
        <v>94</v>
      </c>
      <c r="B137" s="14" t="s">
        <v>111</v>
      </c>
      <c r="C137" s="7" t="s">
        <v>17</v>
      </c>
      <c r="D137" s="137"/>
      <c r="E137" s="161">
        <v>1000</v>
      </c>
      <c r="F137" s="159">
        <f t="shared" ref="F137:F195" si="15">D137+E137</f>
        <v>1000</v>
      </c>
      <c r="G137" s="161">
        <v>500</v>
      </c>
      <c r="H137" s="159">
        <f t="shared" si="13"/>
        <v>500</v>
      </c>
      <c r="I137" s="55">
        <f>'APRIL 2023'!I137</f>
        <v>460</v>
      </c>
      <c r="J137" s="55">
        <f t="shared" si="14"/>
        <v>230000</v>
      </c>
    </row>
    <row r="138" spans="1:10" hidden="1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59"/>
      <c r="G138" s="161"/>
      <c r="H138" s="159"/>
      <c r="I138" s="55">
        <f>'APRIL 2023'!I138</f>
        <v>0</v>
      </c>
      <c r="J138" s="55">
        <f t="shared" si="14"/>
        <v>0</v>
      </c>
    </row>
    <row r="139" spans="1:10" hidden="1" x14ac:dyDescent="0.25">
      <c r="A139" s="7">
        <v>96</v>
      </c>
      <c r="B139" s="14" t="s">
        <v>113</v>
      </c>
      <c r="C139" s="7" t="s">
        <v>17</v>
      </c>
      <c r="D139" s="137">
        <f>'MEI 2023'!H139</f>
        <v>500</v>
      </c>
      <c r="E139" s="161"/>
      <c r="F139" s="159">
        <f t="shared" si="15"/>
        <v>500</v>
      </c>
      <c r="G139" s="161">
        <v>500</v>
      </c>
      <c r="H139" s="159"/>
      <c r="I139" s="55">
        <f>'APRIL 2023'!I139</f>
        <v>0</v>
      </c>
      <c r="J139" s="55">
        <f t="shared" si="14"/>
        <v>0</v>
      </c>
    </row>
    <row r="140" spans="1:10" hidden="1" x14ac:dyDescent="0.25">
      <c r="A140" s="7">
        <v>97</v>
      </c>
      <c r="B140" s="14" t="s">
        <v>114</v>
      </c>
      <c r="C140" s="7" t="s">
        <v>17</v>
      </c>
      <c r="D140" s="137"/>
      <c r="E140" s="161"/>
      <c r="F140" s="159"/>
      <c r="G140" s="161"/>
      <c r="H140" s="159"/>
      <c r="I140" s="55">
        <f>'APRIL 2023'!I140</f>
        <v>385</v>
      </c>
      <c r="J140" s="55">
        <f t="shared" si="14"/>
        <v>0</v>
      </c>
    </row>
    <row r="141" spans="1:10" hidden="1" x14ac:dyDescent="0.25">
      <c r="A141" s="7">
        <v>98</v>
      </c>
      <c r="B141" s="14" t="s">
        <v>115</v>
      </c>
      <c r="C141" s="7" t="s">
        <v>17</v>
      </c>
      <c r="D141" s="137">
        <f>'MEI 2023'!H141</f>
        <v>500</v>
      </c>
      <c r="E141" s="161"/>
      <c r="F141" s="159">
        <f t="shared" si="15"/>
        <v>500</v>
      </c>
      <c r="G141" s="161"/>
      <c r="H141" s="159">
        <f t="shared" si="13"/>
        <v>500</v>
      </c>
      <c r="I141" s="55">
        <f>'APRIL 2023'!I141</f>
        <v>460</v>
      </c>
      <c r="J141" s="55">
        <f t="shared" si="14"/>
        <v>230000</v>
      </c>
    </row>
    <row r="142" spans="1:10" hidden="1" x14ac:dyDescent="0.25">
      <c r="A142" s="7"/>
      <c r="B142" s="14"/>
      <c r="C142" s="7"/>
      <c r="D142" s="137"/>
      <c r="E142" s="161"/>
      <c r="F142" s="159"/>
      <c r="G142" s="161"/>
      <c r="H142" s="159"/>
      <c r="I142" s="55">
        <f>'APRIL 2023'!I142</f>
        <v>0</v>
      </c>
      <c r="J142" s="55">
        <f t="shared" si="14"/>
        <v>0</v>
      </c>
    </row>
    <row r="143" spans="1:10" hidden="1" x14ac:dyDescent="0.25">
      <c r="A143" s="7">
        <v>99</v>
      </c>
      <c r="B143" s="14" t="s">
        <v>116</v>
      </c>
      <c r="C143" s="7" t="s">
        <v>17</v>
      </c>
      <c r="D143" s="137"/>
      <c r="E143" s="161">
        <v>1000</v>
      </c>
      <c r="F143" s="159">
        <f t="shared" si="15"/>
        <v>1000</v>
      </c>
      <c r="G143" s="161">
        <v>1000</v>
      </c>
      <c r="H143" s="159"/>
      <c r="I143" s="55">
        <f>'APRIL 2023'!I143</f>
        <v>460</v>
      </c>
      <c r="J143" s="55">
        <f t="shared" si="14"/>
        <v>0</v>
      </c>
    </row>
    <row r="144" spans="1:10" hidden="1" x14ac:dyDescent="0.25">
      <c r="A144" s="7"/>
      <c r="B144" s="14"/>
      <c r="C144" s="7"/>
      <c r="D144" s="137"/>
      <c r="E144" s="161"/>
      <c r="F144" s="159"/>
      <c r="G144" s="161"/>
      <c r="H144" s="159"/>
      <c r="I144" s="55">
        <f>'APRIL 2023'!I144</f>
        <v>0</v>
      </c>
      <c r="J144" s="55">
        <f t="shared" si="14"/>
        <v>0</v>
      </c>
    </row>
    <row r="145" spans="1:10" hidden="1" x14ac:dyDescent="0.25">
      <c r="A145" s="7">
        <v>100</v>
      </c>
      <c r="B145" s="14" t="s">
        <v>117</v>
      </c>
      <c r="C145" s="7" t="s">
        <v>17</v>
      </c>
      <c r="D145" s="137">
        <f>'MEI 2023'!H145</f>
        <v>500</v>
      </c>
      <c r="E145" s="161"/>
      <c r="F145" s="159">
        <f t="shared" si="15"/>
        <v>500</v>
      </c>
      <c r="G145" s="161">
        <v>500</v>
      </c>
      <c r="H145" s="159"/>
      <c r="I145" s="55">
        <f>'APRIL 2023'!I145</f>
        <v>460</v>
      </c>
      <c r="J145" s="55">
        <f t="shared" si="14"/>
        <v>0</v>
      </c>
    </row>
    <row r="146" spans="1:10" hidden="1" x14ac:dyDescent="0.25">
      <c r="A146" s="7">
        <v>101</v>
      </c>
      <c r="B146" s="14" t="s">
        <v>118</v>
      </c>
      <c r="C146" s="7" t="s">
        <v>17</v>
      </c>
      <c r="D146" s="137"/>
      <c r="E146" s="161">
        <v>500</v>
      </c>
      <c r="F146" s="159">
        <f t="shared" si="15"/>
        <v>500</v>
      </c>
      <c r="G146" s="161">
        <v>500</v>
      </c>
      <c r="H146" s="159"/>
      <c r="I146" s="55">
        <f>'APRIL 2023'!I146</f>
        <v>460</v>
      </c>
      <c r="J146" s="55">
        <f t="shared" si="14"/>
        <v>0</v>
      </c>
    </row>
    <row r="147" spans="1:10" hidden="1" x14ac:dyDescent="0.25">
      <c r="A147" s="7">
        <v>102</v>
      </c>
      <c r="B147" s="15" t="s">
        <v>119</v>
      </c>
      <c r="C147" s="9" t="s">
        <v>17</v>
      </c>
      <c r="D147" s="137">
        <f>'MEI 2023'!H147</f>
        <v>500</v>
      </c>
      <c r="E147" s="161"/>
      <c r="F147" s="159">
        <f t="shared" si="15"/>
        <v>500</v>
      </c>
      <c r="G147" s="161">
        <v>500</v>
      </c>
      <c r="H147" s="159"/>
      <c r="I147" s="55">
        <f>'APRIL 2023'!I147</f>
        <v>460</v>
      </c>
      <c r="J147" s="55">
        <f t="shared" si="14"/>
        <v>0</v>
      </c>
    </row>
    <row r="148" spans="1:10" hidden="1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159">
        <f t="shared" si="15"/>
        <v>500</v>
      </c>
      <c r="G148" s="161">
        <v>500</v>
      </c>
      <c r="H148" s="159"/>
      <c r="I148" s="55">
        <f>'APRIL 2023'!I148</f>
        <v>460</v>
      </c>
      <c r="J148" s="55">
        <f t="shared" si="14"/>
        <v>0</v>
      </c>
    </row>
    <row r="149" spans="1:10" hidden="1" x14ac:dyDescent="0.25">
      <c r="A149" s="7">
        <v>104</v>
      </c>
      <c r="B149" s="14" t="s">
        <v>121</v>
      </c>
      <c r="C149" s="7" t="s">
        <v>17</v>
      </c>
      <c r="D149" s="137"/>
      <c r="E149" s="161">
        <v>1000</v>
      </c>
      <c r="F149" s="159">
        <f t="shared" si="15"/>
        <v>1000</v>
      </c>
      <c r="G149" s="161">
        <v>500</v>
      </c>
      <c r="H149" s="159">
        <f t="shared" si="13"/>
        <v>500</v>
      </c>
      <c r="I149" s="55">
        <f>'APRIL 2023'!I149</f>
        <v>460</v>
      </c>
      <c r="J149" s="55">
        <f t="shared" si="14"/>
        <v>230000</v>
      </c>
    </row>
    <row r="150" spans="1:10" hidden="1" x14ac:dyDescent="0.25">
      <c r="A150" s="7">
        <v>105</v>
      </c>
      <c r="B150" s="14" t="s">
        <v>122</v>
      </c>
      <c r="C150" s="7" t="s">
        <v>17</v>
      </c>
      <c r="D150" s="137">
        <f>'MEI 2023'!H150</f>
        <v>1000</v>
      </c>
      <c r="E150" s="161"/>
      <c r="F150" s="159">
        <f t="shared" si="15"/>
        <v>1000</v>
      </c>
      <c r="G150" s="161">
        <v>500</v>
      </c>
      <c r="H150" s="159">
        <f t="shared" si="13"/>
        <v>500</v>
      </c>
      <c r="I150" s="55">
        <f>'APRIL 2023'!I150</f>
        <v>460</v>
      </c>
      <c r="J150" s="55">
        <f t="shared" si="14"/>
        <v>230000</v>
      </c>
    </row>
    <row r="151" spans="1:10" hidden="1" x14ac:dyDescent="0.25">
      <c r="A151" s="7">
        <v>106</v>
      </c>
      <c r="B151" s="14" t="s">
        <v>123</v>
      </c>
      <c r="C151" s="7" t="s">
        <v>17</v>
      </c>
      <c r="D151" s="137"/>
      <c r="E151" s="161">
        <v>1000</v>
      </c>
      <c r="F151" s="159">
        <f t="shared" si="15"/>
        <v>1000</v>
      </c>
      <c r="G151" s="161">
        <v>500</v>
      </c>
      <c r="H151" s="159">
        <f t="shared" si="13"/>
        <v>500</v>
      </c>
      <c r="I151" s="55">
        <f>'APRIL 2023'!I151</f>
        <v>460</v>
      </c>
      <c r="J151" s="55">
        <f t="shared" si="14"/>
        <v>230000</v>
      </c>
    </row>
    <row r="152" spans="1:10" hidden="1" x14ac:dyDescent="0.25">
      <c r="A152" s="7">
        <v>107</v>
      </c>
      <c r="B152" s="14" t="s">
        <v>124</v>
      </c>
      <c r="C152" s="7" t="s">
        <v>17</v>
      </c>
      <c r="D152" s="137">
        <f>'MEI 2023'!H152</f>
        <v>500</v>
      </c>
      <c r="E152" s="161"/>
      <c r="F152" s="159">
        <f t="shared" si="15"/>
        <v>500</v>
      </c>
      <c r="G152" s="161">
        <v>500</v>
      </c>
      <c r="H152" s="159"/>
      <c r="I152" s="55">
        <f>'APRIL 2023'!I152</f>
        <v>460</v>
      </c>
      <c r="J152" s="55">
        <f t="shared" si="14"/>
        <v>0</v>
      </c>
    </row>
    <row r="153" spans="1:10" hidden="1" x14ac:dyDescent="0.25">
      <c r="A153" s="7">
        <v>108</v>
      </c>
      <c r="B153" s="14" t="s">
        <v>125</v>
      </c>
      <c r="C153" s="7" t="s">
        <v>17</v>
      </c>
      <c r="D153" s="137"/>
      <c r="E153" s="161"/>
      <c r="F153" s="159"/>
      <c r="G153" s="161"/>
      <c r="H153" s="159"/>
      <c r="I153" s="55">
        <f>'APRIL 2023'!I153</f>
        <v>460</v>
      </c>
      <c r="J153" s="55">
        <f t="shared" si="14"/>
        <v>0</v>
      </c>
    </row>
    <row r="154" spans="1:10" hidden="1" x14ac:dyDescent="0.25">
      <c r="A154" s="7">
        <v>109</v>
      </c>
      <c r="B154" s="14" t="s">
        <v>126</v>
      </c>
      <c r="C154" s="7" t="s">
        <v>17</v>
      </c>
      <c r="D154" s="137"/>
      <c r="E154" s="161">
        <v>1000</v>
      </c>
      <c r="F154" s="159">
        <f t="shared" si="15"/>
        <v>1000</v>
      </c>
      <c r="G154" s="161">
        <v>500</v>
      </c>
      <c r="H154" s="159">
        <f t="shared" si="13"/>
        <v>500</v>
      </c>
      <c r="I154" s="55">
        <f>'APRIL 2023'!I154</f>
        <v>460</v>
      </c>
      <c r="J154" s="55">
        <f t="shared" si="14"/>
        <v>230000</v>
      </c>
    </row>
    <row r="155" spans="1:10" hidden="1" x14ac:dyDescent="0.25">
      <c r="A155" s="7">
        <v>110</v>
      </c>
      <c r="B155" s="14" t="s">
        <v>127</v>
      </c>
      <c r="C155" s="7" t="s">
        <v>17</v>
      </c>
      <c r="D155" s="137">
        <f>'MEI 2023'!H155</f>
        <v>500</v>
      </c>
      <c r="E155" s="161"/>
      <c r="F155" s="159">
        <f t="shared" si="15"/>
        <v>500</v>
      </c>
      <c r="G155" s="161">
        <v>500</v>
      </c>
      <c r="H155" s="159"/>
      <c r="I155" s="55">
        <f>'APRIL 2023'!I155</f>
        <v>460</v>
      </c>
      <c r="J155" s="55">
        <f t="shared" si="14"/>
        <v>0</v>
      </c>
    </row>
    <row r="156" spans="1:10" hidden="1" x14ac:dyDescent="0.25">
      <c r="A156" s="7">
        <v>111</v>
      </c>
      <c r="B156" s="14" t="s">
        <v>128</v>
      </c>
      <c r="C156" s="7" t="s">
        <v>17</v>
      </c>
      <c r="D156" s="137"/>
      <c r="E156" s="161">
        <v>1000</v>
      </c>
      <c r="F156" s="159">
        <f t="shared" si="15"/>
        <v>1000</v>
      </c>
      <c r="G156" s="161">
        <v>500</v>
      </c>
      <c r="H156" s="159">
        <f t="shared" ref="H156:H217" si="16">F156-G156</f>
        <v>500</v>
      </c>
      <c r="I156" s="55">
        <f>'APRIL 2023'!I156</f>
        <v>460</v>
      </c>
      <c r="J156" s="55">
        <f t="shared" si="14"/>
        <v>230000</v>
      </c>
    </row>
    <row r="157" spans="1:10" hidden="1" x14ac:dyDescent="0.25">
      <c r="A157" s="7"/>
      <c r="B157" s="14"/>
      <c r="C157" s="7"/>
      <c r="D157" s="137"/>
      <c r="E157" s="161"/>
      <c r="F157" s="159"/>
      <c r="G157" s="161"/>
      <c r="H157" s="159"/>
      <c r="I157" s="55">
        <f>'APRIL 2023'!I157</f>
        <v>0</v>
      </c>
      <c r="J157" s="55">
        <f t="shared" si="14"/>
        <v>0</v>
      </c>
    </row>
    <row r="158" spans="1:10" hidden="1" x14ac:dyDescent="0.25">
      <c r="A158" s="7">
        <v>112</v>
      </c>
      <c r="B158" s="15" t="s">
        <v>129</v>
      </c>
      <c r="C158" s="9" t="s">
        <v>17</v>
      </c>
      <c r="D158" s="137">
        <f>'MEI 2023'!H158</f>
        <v>500</v>
      </c>
      <c r="E158" s="161">
        <v>1000</v>
      </c>
      <c r="F158" s="159">
        <f t="shared" si="15"/>
        <v>1500</v>
      </c>
      <c r="G158" s="161">
        <v>1000</v>
      </c>
      <c r="H158" s="159">
        <f t="shared" si="16"/>
        <v>500</v>
      </c>
      <c r="I158" s="55">
        <f>'APRIL 2023'!I158</f>
        <v>460</v>
      </c>
      <c r="J158" s="55">
        <f t="shared" si="14"/>
        <v>230000</v>
      </c>
    </row>
    <row r="159" spans="1:10" hidden="1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159">
        <f t="shared" si="15"/>
        <v>1000</v>
      </c>
      <c r="G159" s="161">
        <v>1000</v>
      </c>
      <c r="H159" s="159"/>
      <c r="I159" s="55">
        <f>'APRIL 2023'!I159</f>
        <v>460</v>
      </c>
      <c r="J159" s="55">
        <f t="shared" si="14"/>
        <v>0</v>
      </c>
    </row>
    <row r="160" spans="1:10" hidden="1" x14ac:dyDescent="0.25">
      <c r="A160" s="7"/>
      <c r="B160" s="14"/>
      <c r="C160" s="7"/>
      <c r="D160" s="137"/>
      <c r="E160" s="161"/>
      <c r="F160" s="159"/>
      <c r="G160" s="161"/>
      <c r="H160" s="159"/>
      <c r="I160" s="55">
        <f>'APRIL 2023'!I160</f>
        <v>0</v>
      </c>
      <c r="J160" s="55">
        <f t="shared" si="14"/>
        <v>0</v>
      </c>
    </row>
    <row r="161" spans="1:10" hidden="1" x14ac:dyDescent="0.25">
      <c r="A161" s="7">
        <v>114</v>
      </c>
      <c r="B161" s="14" t="s">
        <v>131</v>
      </c>
      <c r="C161" s="7" t="s">
        <v>17</v>
      </c>
      <c r="D161" s="137"/>
      <c r="E161" s="161"/>
      <c r="F161" s="159"/>
      <c r="G161" s="161"/>
      <c r="H161" s="159"/>
      <c r="I161" s="55">
        <f>'APRIL 2023'!I161</f>
        <v>460</v>
      </c>
      <c r="J161" s="55">
        <f t="shared" si="14"/>
        <v>0</v>
      </c>
    </row>
    <row r="162" spans="1:10" hidden="1" x14ac:dyDescent="0.25">
      <c r="A162" s="7">
        <v>115</v>
      </c>
      <c r="B162" s="14" t="s">
        <v>132</v>
      </c>
      <c r="C162" s="7" t="s">
        <v>17</v>
      </c>
      <c r="D162" s="137"/>
      <c r="E162" s="161">
        <v>1000</v>
      </c>
      <c r="F162" s="159">
        <f t="shared" si="15"/>
        <v>1000</v>
      </c>
      <c r="G162" s="161">
        <v>500</v>
      </c>
      <c r="H162" s="159">
        <f t="shared" si="16"/>
        <v>500</v>
      </c>
      <c r="I162" s="55">
        <f>'APRIL 2023'!I162</f>
        <v>460</v>
      </c>
      <c r="J162" s="55">
        <f t="shared" si="14"/>
        <v>230000</v>
      </c>
    </row>
    <row r="163" spans="1:10" hidden="1" x14ac:dyDescent="0.25">
      <c r="A163" s="7">
        <v>116</v>
      </c>
      <c r="B163" s="15" t="s">
        <v>133</v>
      </c>
      <c r="C163" s="9" t="s">
        <v>17</v>
      </c>
      <c r="D163" s="137"/>
      <c r="E163" s="161">
        <v>1000</v>
      </c>
      <c r="F163" s="159">
        <f t="shared" si="15"/>
        <v>1000</v>
      </c>
      <c r="G163" s="161">
        <v>500</v>
      </c>
      <c r="H163" s="159">
        <f t="shared" si="16"/>
        <v>500</v>
      </c>
      <c r="I163" s="55">
        <f>'APRIL 2023'!I163</f>
        <v>460</v>
      </c>
      <c r="J163" s="55">
        <f t="shared" si="14"/>
        <v>230000</v>
      </c>
    </row>
    <row r="164" spans="1:10" hidden="1" x14ac:dyDescent="0.25">
      <c r="A164" s="7">
        <v>117</v>
      </c>
      <c r="B164" s="14" t="s">
        <v>134</v>
      </c>
      <c r="C164" s="7" t="s">
        <v>17</v>
      </c>
      <c r="D164" s="137">
        <f>'MEI 2023'!H164</f>
        <v>500</v>
      </c>
      <c r="E164" s="161"/>
      <c r="F164" s="159">
        <f t="shared" si="15"/>
        <v>500</v>
      </c>
      <c r="G164" s="161">
        <v>500</v>
      </c>
      <c r="H164" s="159"/>
      <c r="I164" s="55">
        <f>'APRIL 2023'!I164</f>
        <v>460</v>
      </c>
      <c r="J164" s="55">
        <f t="shared" si="14"/>
        <v>0</v>
      </c>
    </row>
    <row r="165" spans="1:10" hidden="1" x14ac:dyDescent="0.25">
      <c r="A165" s="7"/>
      <c r="B165" s="14"/>
      <c r="C165" s="7"/>
      <c r="D165" s="137"/>
      <c r="E165" s="162"/>
      <c r="F165" s="159"/>
      <c r="G165" s="162"/>
      <c r="H165" s="159"/>
      <c r="I165" s="55">
        <f>'APRIL 2023'!I165</f>
        <v>0</v>
      </c>
      <c r="J165" s="55">
        <f t="shared" si="14"/>
        <v>0</v>
      </c>
    </row>
    <row r="166" spans="1:10" hidden="1" x14ac:dyDescent="0.25">
      <c r="A166" s="7">
        <v>118</v>
      </c>
      <c r="B166" s="14" t="s">
        <v>135</v>
      </c>
      <c r="C166" s="7" t="s">
        <v>17</v>
      </c>
      <c r="D166" s="137"/>
      <c r="E166" s="161">
        <v>3500</v>
      </c>
      <c r="F166" s="159">
        <f t="shared" si="15"/>
        <v>3500</v>
      </c>
      <c r="G166" s="161">
        <v>3000</v>
      </c>
      <c r="H166" s="159">
        <f t="shared" si="16"/>
        <v>500</v>
      </c>
      <c r="I166" s="55">
        <f>'APRIL 2023'!I166</f>
        <v>460</v>
      </c>
      <c r="J166" s="55">
        <f t="shared" si="14"/>
        <v>230000</v>
      </c>
    </row>
    <row r="167" spans="1:10" hidden="1" x14ac:dyDescent="0.25">
      <c r="A167" s="7">
        <v>119</v>
      </c>
      <c r="B167" s="14" t="s">
        <v>136</v>
      </c>
      <c r="C167" s="7" t="s">
        <v>17</v>
      </c>
      <c r="D167" s="137">
        <f>'MEI 2023'!H167</f>
        <v>500</v>
      </c>
      <c r="E167" s="161">
        <v>1500</v>
      </c>
      <c r="F167" s="159">
        <f t="shared" si="15"/>
        <v>2000</v>
      </c>
      <c r="G167" s="161">
        <v>2000</v>
      </c>
      <c r="H167" s="159"/>
      <c r="I167" s="55">
        <f>'APRIL 2023'!I167</f>
        <v>460</v>
      </c>
      <c r="J167" s="55">
        <f t="shared" si="14"/>
        <v>0</v>
      </c>
    </row>
    <row r="168" spans="1:10" hidden="1" x14ac:dyDescent="0.25">
      <c r="A168" s="7"/>
      <c r="B168" s="14" t="s">
        <v>137</v>
      </c>
      <c r="C168" s="7"/>
      <c r="D168" s="137"/>
      <c r="E168" s="161"/>
      <c r="F168" s="159"/>
      <c r="G168" s="161"/>
      <c r="H168" s="159"/>
      <c r="I168" s="55">
        <f>'APRIL 2023'!I168</f>
        <v>0</v>
      </c>
      <c r="J168" s="55">
        <f t="shared" si="14"/>
        <v>0</v>
      </c>
    </row>
    <row r="169" spans="1:10" hidden="1" x14ac:dyDescent="0.25">
      <c r="A169" s="7">
        <v>120</v>
      </c>
      <c r="B169" s="14" t="s">
        <v>138</v>
      </c>
      <c r="C169" s="7" t="s">
        <v>17</v>
      </c>
      <c r="D169" s="137">
        <f>'MEI 2023'!H169</f>
        <v>1000</v>
      </c>
      <c r="E169" s="161"/>
      <c r="F169" s="159">
        <f t="shared" si="15"/>
        <v>1000</v>
      </c>
      <c r="G169" s="161"/>
      <c r="H169" s="159">
        <f t="shared" si="16"/>
        <v>1000</v>
      </c>
      <c r="I169" s="55">
        <f>'APRIL 2023'!I169</f>
        <v>460</v>
      </c>
      <c r="J169" s="55">
        <f t="shared" si="14"/>
        <v>460000</v>
      </c>
    </row>
    <row r="170" spans="1:10" hidden="1" x14ac:dyDescent="0.25">
      <c r="A170" s="7">
        <v>121</v>
      </c>
      <c r="B170" s="21" t="s">
        <v>139</v>
      </c>
      <c r="C170" s="7" t="s">
        <v>17</v>
      </c>
      <c r="D170" s="137">
        <f>'MEI 2023'!H170</f>
        <v>500</v>
      </c>
      <c r="E170" s="161"/>
      <c r="F170" s="159">
        <f t="shared" si="15"/>
        <v>500</v>
      </c>
      <c r="G170" s="161"/>
      <c r="H170" s="159">
        <f t="shared" si="16"/>
        <v>500</v>
      </c>
      <c r="I170" s="55">
        <f>'APRIL 2023'!I170</f>
        <v>460</v>
      </c>
      <c r="J170" s="55">
        <f t="shared" si="14"/>
        <v>230000</v>
      </c>
    </row>
    <row r="171" spans="1:10" hidden="1" x14ac:dyDescent="0.25">
      <c r="A171" s="7">
        <v>122</v>
      </c>
      <c r="B171" s="15" t="s">
        <v>140</v>
      </c>
      <c r="C171" s="9" t="s">
        <v>17</v>
      </c>
      <c r="D171" s="137">
        <f>'MEI 2023'!H171</f>
        <v>500</v>
      </c>
      <c r="E171" s="161">
        <v>2000</v>
      </c>
      <c r="F171" s="159">
        <f t="shared" si="15"/>
        <v>2500</v>
      </c>
      <c r="G171" s="161">
        <v>1500</v>
      </c>
      <c r="H171" s="159">
        <f t="shared" si="16"/>
        <v>1000</v>
      </c>
      <c r="I171" s="55">
        <f>'APRIL 2023'!I171</f>
        <v>460</v>
      </c>
      <c r="J171" s="55">
        <f t="shared" si="14"/>
        <v>460000</v>
      </c>
    </row>
    <row r="172" spans="1:10" hidden="1" x14ac:dyDescent="0.25">
      <c r="A172" s="7">
        <v>123</v>
      </c>
      <c r="B172" s="21" t="s">
        <v>141</v>
      </c>
      <c r="C172" s="7" t="s">
        <v>17</v>
      </c>
      <c r="D172" s="137">
        <f>'MEI 2023'!H172</f>
        <v>500</v>
      </c>
      <c r="E172" s="161">
        <v>2000</v>
      </c>
      <c r="F172" s="159">
        <f t="shared" si="15"/>
        <v>2500</v>
      </c>
      <c r="G172" s="161">
        <v>1500</v>
      </c>
      <c r="H172" s="159">
        <f t="shared" si="16"/>
        <v>1000</v>
      </c>
      <c r="I172" s="55">
        <f>'APRIL 2023'!I172</f>
        <v>460</v>
      </c>
      <c r="J172" s="55">
        <f t="shared" si="14"/>
        <v>460000</v>
      </c>
    </row>
    <row r="173" spans="1:10" hidden="1" x14ac:dyDescent="0.25">
      <c r="A173" s="7"/>
      <c r="B173" s="21"/>
      <c r="C173" s="7"/>
      <c r="D173" s="137"/>
      <c r="E173" s="162"/>
      <c r="F173" s="159"/>
      <c r="G173" s="161"/>
      <c r="H173" s="159"/>
      <c r="I173" s="55">
        <f>'APRIL 2023'!I173</f>
        <v>0</v>
      </c>
      <c r="J173" s="55">
        <f t="shared" si="14"/>
        <v>0</v>
      </c>
    </row>
    <row r="174" spans="1:10" hidden="1" x14ac:dyDescent="0.25">
      <c r="A174" s="7">
        <v>124</v>
      </c>
      <c r="B174" s="21" t="s">
        <v>142</v>
      </c>
      <c r="C174" s="7" t="s">
        <v>17</v>
      </c>
      <c r="D174" s="137">
        <f>'MEI 2023'!H174</f>
        <v>500</v>
      </c>
      <c r="E174" s="161"/>
      <c r="F174" s="159">
        <f t="shared" si="15"/>
        <v>500</v>
      </c>
      <c r="G174" s="161"/>
      <c r="H174" s="159">
        <f t="shared" si="16"/>
        <v>500</v>
      </c>
      <c r="I174" s="55">
        <f>'APRIL 2023'!I174</f>
        <v>460</v>
      </c>
      <c r="J174" s="55">
        <f t="shared" si="14"/>
        <v>230000</v>
      </c>
    </row>
    <row r="175" spans="1:10" hidden="1" x14ac:dyDescent="0.25">
      <c r="A175" s="7"/>
      <c r="B175" s="21" t="s">
        <v>143</v>
      </c>
      <c r="C175" s="7"/>
      <c r="D175" s="137"/>
      <c r="E175" s="161"/>
      <c r="F175" s="159"/>
      <c r="G175" s="161"/>
      <c r="H175" s="159"/>
      <c r="I175" s="55">
        <f>'APRIL 2023'!I175</f>
        <v>0</v>
      </c>
      <c r="J175" s="55">
        <f t="shared" si="14"/>
        <v>0</v>
      </c>
    </row>
    <row r="176" spans="1:10" hidden="1" x14ac:dyDescent="0.25">
      <c r="A176" s="7">
        <v>125</v>
      </c>
      <c r="B176" s="14" t="s">
        <v>144</v>
      </c>
      <c r="C176" s="7" t="s">
        <v>17</v>
      </c>
      <c r="D176" s="137"/>
      <c r="E176" s="161"/>
      <c r="F176" s="159"/>
      <c r="G176" s="161"/>
      <c r="H176" s="159"/>
      <c r="I176" s="55">
        <f>'APRIL 2023'!I176</f>
        <v>460</v>
      </c>
      <c r="J176" s="55">
        <f t="shared" si="14"/>
        <v>0</v>
      </c>
    </row>
    <row r="177" spans="1:10" hidden="1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59"/>
      <c r="G177" s="161"/>
      <c r="H177" s="159"/>
      <c r="I177" s="55">
        <f>'APRIL 2023'!I177</f>
        <v>460</v>
      </c>
      <c r="J177" s="55">
        <f t="shared" si="14"/>
        <v>0</v>
      </c>
    </row>
    <row r="178" spans="1:10" hidden="1" x14ac:dyDescent="0.25">
      <c r="A178" s="7">
        <v>127</v>
      </c>
      <c r="B178" s="14" t="s">
        <v>146</v>
      </c>
      <c r="C178" s="7" t="s">
        <v>17</v>
      </c>
      <c r="D178" s="137">
        <f>'MEI 2023'!H178</f>
        <v>500</v>
      </c>
      <c r="E178" s="161"/>
      <c r="F178" s="159">
        <f t="shared" si="15"/>
        <v>500</v>
      </c>
      <c r="G178" s="161">
        <v>500</v>
      </c>
      <c r="H178" s="159"/>
      <c r="I178" s="55">
        <f>'APRIL 2023'!I178</f>
        <v>460</v>
      </c>
      <c r="J178" s="55">
        <f t="shared" si="14"/>
        <v>0</v>
      </c>
    </row>
    <row r="179" spans="1:10" hidden="1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59"/>
      <c r="G179" s="161"/>
      <c r="H179" s="159"/>
      <c r="I179" s="55">
        <f>'APRIL 2023'!I179</f>
        <v>460</v>
      </c>
      <c r="J179" s="55">
        <f t="shared" si="14"/>
        <v>0</v>
      </c>
    </row>
    <row r="180" spans="1:10" hidden="1" x14ac:dyDescent="0.25">
      <c r="A180" s="7">
        <v>129</v>
      </c>
      <c r="B180" s="21" t="s">
        <v>148</v>
      </c>
      <c r="C180" s="7" t="s">
        <v>17</v>
      </c>
      <c r="D180" s="137">
        <f>'MEI 2023'!H180</f>
        <v>500</v>
      </c>
      <c r="E180" s="161"/>
      <c r="F180" s="159">
        <f t="shared" si="15"/>
        <v>500</v>
      </c>
      <c r="G180" s="161"/>
      <c r="H180" s="159">
        <f t="shared" si="16"/>
        <v>500</v>
      </c>
      <c r="I180" s="55">
        <f>'APRIL 2023'!I180</f>
        <v>460</v>
      </c>
      <c r="J180" s="55">
        <f t="shared" si="14"/>
        <v>230000</v>
      </c>
    </row>
    <row r="181" spans="1:10" hidden="1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59"/>
      <c r="G181" s="161"/>
      <c r="H181" s="159"/>
      <c r="I181" s="55">
        <f>'APRIL 2023'!I181</f>
        <v>460</v>
      </c>
      <c r="J181" s="55">
        <f t="shared" si="14"/>
        <v>0</v>
      </c>
    </row>
    <row r="182" spans="1:10" hidden="1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59"/>
      <c r="G182" s="161"/>
      <c r="H182" s="159"/>
      <c r="I182" s="55">
        <f>'APRIL 2023'!I182</f>
        <v>460</v>
      </c>
      <c r="J182" s="55">
        <f t="shared" si="14"/>
        <v>0</v>
      </c>
    </row>
    <row r="183" spans="1:10" hidden="1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59"/>
      <c r="G183" s="161"/>
      <c r="H183" s="159"/>
      <c r="I183" s="55">
        <f>'APRIL 2023'!I183</f>
        <v>460</v>
      </c>
      <c r="J183" s="55">
        <f t="shared" si="14"/>
        <v>0</v>
      </c>
    </row>
    <row r="184" spans="1:10" hidden="1" x14ac:dyDescent="0.25">
      <c r="A184" s="7">
        <v>133</v>
      </c>
      <c r="B184" s="34" t="s">
        <v>152</v>
      </c>
      <c r="C184" s="9" t="s">
        <v>17</v>
      </c>
      <c r="D184" s="137"/>
      <c r="E184" s="161">
        <v>1000</v>
      </c>
      <c r="F184" s="159">
        <f t="shared" si="15"/>
        <v>1000</v>
      </c>
      <c r="G184" s="161"/>
      <c r="H184" s="159">
        <f t="shared" si="16"/>
        <v>1000</v>
      </c>
      <c r="I184" s="55">
        <f>'APRIL 2023'!I184</f>
        <v>460</v>
      </c>
      <c r="J184" s="55">
        <f t="shared" si="14"/>
        <v>460000</v>
      </c>
    </row>
    <row r="185" spans="1:10" hidden="1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59"/>
      <c r="G185" s="161"/>
      <c r="H185" s="159"/>
      <c r="I185" s="55">
        <f>'APRIL 2023'!I185</f>
        <v>0</v>
      </c>
      <c r="J185" s="55">
        <f t="shared" si="14"/>
        <v>0</v>
      </c>
    </row>
    <row r="186" spans="1:10" hidden="1" x14ac:dyDescent="0.25">
      <c r="A186" s="7">
        <v>135</v>
      </c>
      <c r="B186" s="77" t="s">
        <v>219</v>
      </c>
      <c r="C186" s="9" t="s">
        <v>17</v>
      </c>
      <c r="D186" s="137">
        <f>'MEI 2023'!H186</f>
        <v>1000</v>
      </c>
      <c r="E186" s="162">
        <v>1500</v>
      </c>
      <c r="F186" s="159">
        <f t="shared" si="15"/>
        <v>2500</v>
      </c>
      <c r="G186" s="162">
        <v>1500</v>
      </c>
      <c r="H186" s="159">
        <f t="shared" si="16"/>
        <v>1000</v>
      </c>
      <c r="I186" s="55">
        <f>'APRIL 2023'!I186</f>
        <v>460</v>
      </c>
      <c r="J186" s="74">
        <f>H186*I186</f>
        <v>460000</v>
      </c>
    </row>
    <row r="187" spans="1:10" hidden="1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159">
        <f t="shared" si="15"/>
        <v>500</v>
      </c>
      <c r="G187" s="161">
        <v>500</v>
      </c>
      <c r="H187" s="159"/>
      <c r="I187" s="55">
        <f>'APRIL 2023'!I187</f>
        <v>460</v>
      </c>
      <c r="J187" s="74">
        <f t="shared" ref="J187:J203" si="17">H187*I187</f>
        <v>0</v>
      </c>
    </row>
    <row r="188" spans="1:10" hidden="1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159">
        <f t="shared" si="15"/>
        <v>500</v>
      </c>
      <c r="G188" s="161">
        <v>500</v>
      </c>
      <c r="H188" s="159"/>
      <c r="I188" s="55">
        <f>'APRIL 2023'!I188</f>
        <v>0</v>
      </c>
      <c r="J188" s="74">
        <f t="shared" si="17"/>
        <v>0</v>
      </c>
    </row>
    <row r="189" spans="1:10" hidden="1" x14ac:dyDescent="0.25">
      <c r="A189" s="9"/>
      <c r="B189" s="15" t="s">
        <v>155</v>
      </c>
      <c r="C189" s="9"/>
      <c r="D189" s="137"/>
      <c r="E189" s="162"/>
      <c r="F189" s="159"/>
      <c r="G189" s="161"/>
      <c r="H189" s="159"/>
      <c r="I189" s="55">
        <f>'APRIL 2023'!I189</f>
        <v>0</v>
      </c>
      <c r="J189" s="74">
        <f t="shared" si="17"/>
        <v>0</v>
      </c>
    </row>
    <row r="190" spans="1:10" hidden="1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159">
        <f t="shared" si="15"/>
        <v>500</v>
      </c>
      <c r="G190" s="161">
        <v>500</v>
      </c>
      <c r="H190" s="159"/>
      <c r="I190" s="55">
        <f>'APRIL 2023'!I190</f>
        <v>460</v>
      </c>
      <c r="J190" s="74">
        <f t="shared" si="17"/>
        <v>0</v>
      </c>
    </row>
    <row r="191" spans="1:10" hidden="1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59"/>
      <c r="G191" s="161"/>
      <c r="H191" s="159"/>
      <c r="I191" s="55">
        <f>'APRIL 2023'!I191</f>
        <v>0</v>
      </c>
      <c r="J191" s="74">
        <f t="shared" si="17"/>
        <v>0</v>
      </c>
    </row>
    <row r="192" spans="1:10" hidden="1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59"/>
      <c r="G192" s="161"/>
      <c r="H192" s="159"/>
      <c r="I192" s="55">
        <f>'APRIL 2023'!I192</f>
        <v>460</v>
      </c>
      <c r="J192" s="74">
        <f t="shared" si="17"/>
        <v>0</v>
      </c>
    </row>
    <row r="193" spans="1:10" hidden="1" x14ac:dyDescent="0.25">
      <c r="A193" s="9"/>
      <c r="B193" s="15" t="s">
        <v>159</v>
      </c>
      <c r="C193" s="9"/>
      <c r="D193" s="137"/>
      <c r="E193" s="162"/>
      <c r="F193" s="159"/>
      <c r="G193" s="162"/>
      <c r="H193" s="159"/>
      <c r="I193" s="55">
        <f>'APRIL 2023'!I193</f>
        <v>0</v>
      </c>
      <c r="J193" s="74">
        <f t="shared" si="17"/>
        <v>0</v>
      </c>
    </row>
    <row r="194" spans="1:10" hidden="1" x14ac:dyDescent="0.25">
      <c r="A194" s="9">
        <v>141</v>
      </c>
      <c r="B194" s="15" t="s">
        <v>160</v>
      </c>
      <c r="C194" s="9" t="s">
        <v>17</v>
      </c>
      <c r="D194" s="137"/>
      <c r="E194" s="161">
        <v>500</v>
      </c>
      <c r="F194" s="159">
        <f t="shared" si="15"/>
        <v>500</v>
      </c>
      <c r="G194" s="161"/>
      <c r="H194" s="159">
        <f t="shared" si="16"/>
        <v>500</v>
      </c>
      <c r="I194" s="55">
        <v>460</v>
      </c>
      <c r="J194" s="74">
        <f t="shared" si="17"/>
        <v>230000</v>
      </c>
    </row>
    <row r="195" spans="1:10" hidden="1" x14ac:dyDescent="0.25">
      <c r="A195" s="9">
        <v>142</v>
      </c>
      <c r="B195" s="15" t="s">
        <v>237</v>
      </c>
      <c r="C195" s="9" t="s">
        <v>17</v>
      </c>
      <c r="D195" s="137">
        <f>'MEI 2023'!H195</f>
        <v>500</v>
      </c>
      <c r="E195" s="161"/>
      <c r="F195" s="159">
        <f t="shared" si="15"/>
        <v>500</v>
      </c>
      <c r="G195" s="161">
        <v>500</v>
      </c>
      <c r="H195" s="159"/>
      <c r="I195" s="55">
        <v>385</v>
      </c>
      <c r="J195" s="74">
        <f t="shared" si="17"/>
        <v>0</v>
      </c>
    </row>
    <row r="196" spans="1:10" hidden="1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59"/>
      <c r="G196" s="161"/>
      <c r="H196" s="159"/>
      <c r="I196" s="55">
        <f>'APRIL 2023'!I196</f>
        <v>460</v>
      </c>
      <c r="J196" s="74">
        <f t="shared" si="17"/>
        <v>0</v>
      </c>
    </row>
    <row r="197" spans="1:10" hidden="1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59"/>
      <c r="G197" s="161"/>
      <c r="H197" s="159"/>
      <c r="I197" s="55">
        <f>'APRIL 2023'!I197</f>
        <v>0</v>
      </c>
      <c r="J197" s="74">
        <f t="shared" si="17"/>
        <v>0</v>
      </c>
    </row>
    <row r="198" spans="1:10" hidden="1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59"/>
      <c r="G198" s="162"/>
      <c r="H198" s="159"/>
      <c r="I198" s="55">
        <f>'APRIL 2023'!I198</f>
        <v>460</v>
      </c>
      <c r="J198" s="74">
        <f t="shared" si="17"/>
        <v>0</v>
      </c>
    </row>
    <row r="199" spans="1:10" hidden="1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59"/>
      <c r="G199" s="161"/>
      <c r="H199" s="159"/>
      <c r="I199" s="55">
        <f>'APRIL 2023'!I199</f>
        <v>460</v>
      </c>
      <c r="J199" s="74">
        <f t="shared" si="17"/>
        <v>0</v>
      </c>
    </row>
    <row r="200" spans="1:10" hidden="1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59"/>
      <c r="G200" s="161"/>
      <c r="H200" s="159"/>
      <c r="I200" s="55">
        <f>'APRIL 2023'!I200</f>
        <v>460</v>
      </c>
      <c r="J200" s="74">
        <f t="shared" si="17"/>
        <v>0</v>
      </c>
    </row>
    <row r="201" spans="1:10" hidden="1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59"/>
      <c r="G201" s="162"/>
      <c r="H201" s="159"/>
      <c r="I201" s="55">
        <f>'APRIL 2023'!I201</f>
        <v>460</v>
      </c>
      <c r="J201" s="74">
        <f t="shared" si="17"/>
        <v>0</v>
      </c>
    </row>
    <row r="202" spans="1:10" hidden="1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59"/>
      <c r="G202" s="161"/>
      <c r="H202" s="159"/>
      <c r="I202" s="55">
        <f>'APRIL 2023'!I202</f>
        <v>460</v>
      </c>
      <c r="J202" s="74">
        <f t="shared" si="17"/>
        <v>0</v>
      </c>
    </row>
    <row r="203" spans="1:10" hidden="1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hidden="1" x14ac:dyDescent="0.25">
      <c r="A204" s="54">
        <v>151</v>
      </c>
      <c r="B204" s="67" t="s">
        <v>162</v>
      </c>
      <c r="C204" s="54" t="s">
        <v>17</v>
      </c>
      <c r="D204" s="160"/>
      <c r="E204" s="148">
        <v>2500</v>
      </c>
      <c r="F204" s="148">
        <f>D204+E204</f>
        <v>2500</v>
      </c>
      <c r="G204" s="148">
        <v>2500</v>
      </c>
      <c r="H204" s="160"/>
      <c r="I204" s="51">
        <f>'APRIL 2023'!I204</f>
        <v>580</v>
      </c>
      <c r="J204" s="51">
        <f t="shared" ref="J204:J231" si="18">G204*H204</f>
        <v>0</v>
      </c>
    </row>
    <row r="205" spans="1:10" hidden="1" x14ac:dyDescent="0.25">
      <c r="A205" s="9">
        <v>152</v>
      </c>
      <c r="B205" s="21" t="s">
        <v>163</v>
      </c>
      <c r="C205" s="7" t="s">
        <v>17</v>
      </c>
      <c r="D205" s="137"/>
      <c r="E205" s="161">
        <v>2500</v>
      </c>
      <c r="F205" s="161">
        <f t="shared" ref="F205:F232" si="19">D205+E205</f>
        <v>2500</v>
      </c>
      <c r="G205" s="161">
        <v>1500</v>
      </c>
      <c r="H205" s="159">
        <f t="shared" si="16"/>
        <v>1000</v>
      </c>
      <c r="I205" s="55">
        <f>'APRIL 2023'!I205</f>
        <v>580</v>
      </c>
      <c r="J205" s="55">
        <f t="shared" si="18"/>
        <v>1500000</v>
      </c>
    </row>
    <row r="206" spans="1:10" hidden="1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59"/>
      <c r="I206" s="55">
        <f>'APRIL 2023'!I206</f>
        <v>580</v>
      </c>
      <c r="J206" s="55">
        <f t="shared" si="18"/>
        <v>0</v>
      </c>
    </row>
    <row r="207" spans="1:10" hidden="1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59"/>
      <c r="I207" s="55">
        <f>'APRIL 2023'!I207</f>
        <v>580</v>
      </c>
      <c r="J207" s="55">
        <f t="shared" si="18"/>
        <v>0</v>
      </c>
    </row>
    <row r="208" spans="1:10" hidden="1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59"/>
      <c r="I208" s="55">
        <f>'APRIL 2023'!I208</f>
        <v>580</v>
      </c>
      <c r="J208" s="55">
        <f t="shared" si="18"/>
        <v>0</v>
      </c>
    </row>
    <row r="209" spans="1:10" hidden="1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59"/>
      <c r="I209" s="55">
        <f>'APRIL 2023'!I209</f>
        <v>580</v>
      </c>
      <c r="J209" s="55">
        <f t="shared" si="18"/>
        <v>0</v>
      </c>
    </row>
    <row r="210" spans="1:10" hidden="1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59"/>
      <c r="I210" s="55">
        <f>'APRIL 2023'!I210</f>
        <v>580</v>
      </c>
      <c r="J210" s="55">
        <f t="shared" si="18"/>
        <v>0</v>
      </c>
    </row>
    <row r="211" spans="1:10" hidden="1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59"/>
      <c r="I211" s="55">
        <f>'APRIL 2023'!I211</f>
        <v>580</v>
      </c>
      <c r="J211" s="55">
        <f t="shared" si="18"/>
        <v>0</v>
      </c>
    </row>
    <row r="212" spans="1:10" hidden="1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59"/>
      <c r="I212" s="55">
        <f>'APRIL 2023'!I212</f>
        <v>580</v>
      </c>
      <c r="J212" s="55">
        <f t="shared" si="18"/>
        <v>0</v>
      </c>
    </row>
    <row r="213" spans="1:10" hidden="1" x14ac:dyDescent="0.25">
      <c r="A213" s="7"/>
      <c r="B213" s="15"/>
      <c r="C213" s="7"/>
      <c r="D213" s="137"/>
      <c r="E213" s="162"/>
      <c r="F213" s="161"/>
      <c r="G213" s="161"/>
      <c r="H213" s="159"/>
      <c r="I213" s="55">
        <f>'APRIL 2023'!I213</f>
        <v>0</v>
      </c>
      <c r="J213" s="55">
        <f t="shared" si="18"/>
        <v>0</v>
      </c>
    </row>
    <row r="214" spans="1:10" hidden="1" x14ac:dyDescent="0.25">
      <c r="A214" s="7">
        <v>160</v>
      </c>
      <c r="B214" s="14" t="s">
        <v>164</v>
      </c>
      <c r="C214" s="7" t="s">
        <v>17</v>
      </c>
      <c r="D214" s="137">
        <f>'MEI 2023'!H214</f>
        <v>500</v>
      </c>
      <c r="E214" s="161">
        <v>1000</v>
      </c>
      <c r="F214" s="161">
        <f t="shared" si="19"/>
        <v>1500</v>
      </c>
      <c r="G214" s="161">
        <v>500</v>
      </c>
      <c r="H214" s="159">
        <f t="shared" si="16"/>
        <v>1000</v>
      </c>
      <c r="I214" s="55">
        <f>'APRIL 2023'!I214</f>
        <v>670</v>
      </c>
      <c r="J214" s="55">
        <f t="shared" si="18"/>
        <v>500000</v>
      </c>
    </row>
    <row r="215" spans="1:10" hidden="1" x14ac:dyDescent="0.25">
      <c r="A215" s="7">
        <v>161</v>
      </c>
      <c r="B215" s="14" t="s">
        <v>229</v>
      </c>
      <c r="C215" s="7" t="s">
        <v>17</v>
      </c>
      <c r="D215" s="137">
        <f>'MEI 2023'!H215</f>
        <v>1000</v>
      </c>
      <c r="E215" s="161"/>
      <c r="F215" s="161">
        <f t="shared" si="19"/>
        <v>1000</v>
      </c>
      <c r="G215" s="161">
        <v>500</v>
      </c>
      <c r="H215" s="159">
        <f t="shared" si="16"/>
        <v>500</v>
      </c>
      <c r="I215" s="55">
        <f>'APRIL 2023'!I215</f>
        <v>670</v>
      </c>
      <c r="J215" s="55">
        <f t="shared" si="18"/>
        <v>250000</v>
      </c>
    </row>
    <row r="216" spans="1:10" hidden="1" x14ac:dyDescent="0.25">
      <c r="A216" s="7">
        <v>162</v>
      </c>
      <c r="B216" s="21" t="s">
        <v>165</v>
      </c>
      <c r="C216" s="7" t="s">
        <v>17</v>
      </c>
      <c r="D216" s="137">
        <f>'MEI 2023'!H216</f>
        <v>1000</v>
      </c>
      <c r="E216" s="161"/>
      <c r="F216" s="161">
        <f t="shared" si="19"/>
        <v>1000</v>
      </c>
      <c r="G216" s="161">
        <v>1000</v>
      </c>
      <c r="H216" s="159"/>
      <c r="I216" s="55">
        <f>'APRIL 2023'!I216</f>
        <v>670</v>
      </c>
      <c r="J216" s="55">
        <f t="shared" si="18"/>
        <v>0</v>
      </c>
    </row>
    <row r="217" spans="1:10" hidden="1" x14ac:dyDescent="0.25">
      <c r="A217" s="7">
        <v>163</v>
      </c>
      <c r="B217" s="21" t="s">
        <v>166</v>
      </c>
      <c r="C217" s="7" t="s">
        <v>17</v>
      </c>
      <c r="D217" s="137">
        <f>'MEI 2023'!H217</f>
        <v>1000</v>
      </c>
      <c r="E217" s="161"/>
      <c r="F217" s="161">
        <f t="shared" si="19"/>
        <v>1000</v>
      </c>
      <c r="G217" s="161">
        <v>500</v>
      </c>
      <c r="H217" s="159">
        <f t="shared" si="16"/>
        <v>500</v>
      </c>
      <c r="I217" s="55">
        <f>'APRIL 2023'!I217</f>
        <v>670</v>
      </c>
      <c r="J217" s="55">
        <f>H217*I217</f>
        <v>335000</v>
      </c>
    </row>
    <row r="218" spans="1:10" hidden="1" x14ac:dyDescent="0.25">
      <c r="A218" s="7">
        <v>164</v>
      </c>
      <c r="B218" s="21" t="s">
        <v>167</v>
      </c>
      <c r="C218" s="7" t="s">
        <v>17</v>
      </c>
      <c r="D218" s="137">
        <f>'MEI 2023'!H218</f>
        <v>2000</v>
      </c>
      <c r="E218" s="161">
        <v>2500</v>
      </c>
      <c r="F218" s="161">
        <f t="shared" si="19"/>
        <v>4500</v>
      </c>
      <c r="G218" s="161">
        <v>4500</v>
      </c>
      <c r="H218" s="159"/>
      <c r="I218" s="55">
        <f>'APRIL 2023'!I218</f>
        <v>670</v>
      </c>
      <c r="J218" s="55">
        <f t="shared" si="18"/>
        <v>0</v>
      </c>
    </row>
    <row r="219" spans="1:10" hidden="1" x14ac:dyDescent="0.25">
      <c r="A219" s="7"/>
      <c r="B219" s="21"/>
      <c r="C219" s="7"/>
      <c r="D219" s="137"/>
      <c r="E219" s="162"/>
      <c r="F219" s="161"/>
      <c r="G219" s="161"/>
      <c r="H219" s="159"/>
      <c r="I219" s="55">
        <f>'APRIL 2023'!I219</f>
        <v>0</v>
      </c>
      <c r="J219" s="55">
        <f t="shared" si="18"/>
        <v>0</v>
      </c>
    </row>
    <row r="220" spans="1:10" hidden="1" x14ac:dyDescent="0.25">
      <c r="A220" s="7">
        <v>165</v>
      </c>
      <c r="B220" s="20" t="s">
        <v>168</v>
      </c>
      <c r="C220" s="7" t="s">
        <v>17</v>
      </c>
      <c r="D220" s="137">
        <f>'MEI 2023'!H220</f>
        <v>2000</v>
      </c>
      <c r="E220" s="161"/>
      <c r="F220" s="161">
        <f t="shared" si="19"/>
        <v>2000</v>
      </c>
      <c r="G220" s="161">
        <v>2000</v>
      </c>
      <c r="H220" s="159"/>
      <c r="I220" s="55">
        <f>'APRIL 2023'!I220</f>
        <v>750</v>
      </c>
      <c r="J220" s="55">
        <f t="shared" si="18"/>
        <v>0</v>
      </c>
    </row>
    <row r="221" spans="1:10" hidden="1" x14ac:dyDescent="0.25">
      <c r="A221" s="7">
        <v>166</v>
      </c>
      <c r="B221" s="20" t="s">
        <v>169</v>
      </c>
      <c r="C221" s="7" t="s">
        <v>17</v>
      </c>
      <c r="D221" s="137">
        <f>'MEI 2023'!H221</f>
        <v>2000</v>
      </c>
      <c r="E221" s="161"/>
      <c r="F221" s="161">
        <f t="shared" si="19"/>
        <v>2000</v>
      </c>
      <c r="G221" s="161">
        <v>2000</v>
      </c>
      <c r="H221" s="159"/>
      <c r="I221" s="55">
        <f>'APRIL 2023'!I221</f>
        <v>750</v>
      </c>
      <c r="J221" s="55">
        <f t="shared" si="18"/>
        <v>0</v>
      </c>
    </row>
    <row r="222" spans="1:10" hidden="1" x14ac:dyDescent="0.25">
      <c r="A222" s="7"/>
      <c r="B222" s="22"/>
      <c r="C222" s="9"/>
      <c r="D222" s="137"/>
      <c r="E222" s="162"/>
      <c r="F222" s="161"/>
      <c r="G222" s="161"/>
      <c r="H222" s="159"/>
      <c r="I222" s="55">
        <f>'APRIL 2023'!I222</f>
        <v>0</v>
      </c>
      <c r="J222" s="55">
        <f t="shared" si="18"/>
        <v>0</v>
      </c>
    </row>
    <row r="223" spans="1:10" hidden="1" x14ac:dyDescent="0.25">
      <c r="A223" s="7">
        <v>167</v>
      </c>
      <c r="B223" s="22" t="s">
        <v>170</v>
      </c>
      <c r="C223" s="9" t="s">
        <v>17</v>
      </c>
      <c r="D223" s="137">
        <f>'MEI 2023'!H223</f>
        <v>1500</v>
      </c>
      <c r="E223" s="161">
        <v>2500</v>
      </c>
      <c r="F223" s="161">
        <f t="shared" si="19"/>
        <v>4000</v>
      </c>
      <c r="G223" s="161">
        <v>2500</v>
      </c>
      <c r="H223" s="159">
        <f t="shared" ref="H223" si="20">F223-G223</f>
        <v>1500</v>
      </c>
      <c r="I223" s="55">
        <f>'APRIL 2023'!I223</f>
        <v>1300</v>
      </c>
      <c r="J223" s="55">
        <f t="shared" si="18"/>
        <v>3750000</v>
      </c>
    </row>
    <row r="224" spans="1:10" hidden="1" x14ac:dyDescent="0.25">
      <c r="A224" s="7"/>
      <c r="B224" s="22"/>
      <c r="C224" s="9"/>
      <c r="D224" s="137"/>
      <c r="E224" s="162"/>
      <c r="F224" s="161"/>
      <c r="G224" s="161"/>
      <c r="H224" s="159"/>
      <c r="I224" s="55">
        <f>'APRIL 2023'!I224</f>
        <v>0</v>
      </c>
      <c r="J224" s="55">
        <f t="shared" si="18"/>
        <v>0</v>
      </c>
    </row>
    <row r="225" spans="1:10" hidden="1" x14ac:dyDescent="0.25">
      <c r="A225" s="7">
        <v>168</v>
      </c>
      <c r="B225" s="14" t="s">
        <v>171</v>
      </c>
      <c r="C225" s="7" t="s">
        <v>17</v>
      </c>
      <c r="D225" s="137">
        <f>'MEI 2023'!H225</f>
        <v>1000</v>
      </c>
      <c r="E225" s="161"/>
      <c r="F225" s="161">
        <f t="shared" si="19"/>
        <v>1000</v>
      </c>
      <c r="G225" s="161">
        <v>1000</v>
      </c>
      <c r="H225" s="159"/>
      <c r="I225" s="55">
        <f>'APRIL 2023'!I225</f>
        <v>1100</v>
      </c>
      <c r="J225" s="55">
        <f t="shared" si="18"/>
        <v>0</v>
      </c>
    </row>
    <row r="226" spans="1:10" hidden="1" x14ac:dyDescent="0.25">
      <c r="A226" s="7">
        <v>169</v>
      </c>
      <c r="B226" s="14" t="s">
        <v>172</v>
      </c>
      <c r="C226" s="7" t="s">
        <v>17</v>
      </c>
      <c r="D226" s="137">
        <f>'MEI 2023'!H226</f>
        <v>1000</v>
      </c>
      <c r="E226" s="161"/>
      <c r="F226" s="161">
        <f>D226+E226</f>
        <v>1000</v>
      </c>
      <c r="G226" s="161">
        <v>1000</v>
      </c>
      <c r="H226" s="159"/>
      <c r="I226" s="55">
        <f>'APRIL 2023'!I226</f>
        <v>1100</v>
      </c>
      <c r="J226" s="55">
        <f t="shared" si="18"/>
        <v>0</v>
      </c>
    </row>
    <row r="227" spans="1:10" hidden="1" x14ac:dyDescent="0.25">
      <c r="A227" s="7"/>
      <c r="B227" s="15"/>
      <c r="C227" s="9"/>
      <c r="D227" s="137"/>
      <c r="E227" s="162"/>
      <c r="F227" s="161"/>
      <c r="G227" s="161"/>
      <c r="H227" s="159"/>
      <c r="I227" s="55">
        <f>'APRIL 2023'!I227</f>
        <v>0</v>
      </c>
      <c r="J227" s="55">
        <f t="shared" si="18"/>
        <v>0</v>
      </c>
    </row>
    <row r="228" spans="1:10" hidden="1" x14ac:dyDescent="0.25">
      <c r="A228" s="7">
        <v>170</v>
      </c>
      <c r="B228" s="24" t="s">
        <v>173</v>
      </c>
      <c r="C228" s="9" t="s">
        <v>174</v>
      </c>
      <c r="D228" s="137">
        <f>'MEI 2023'!H228</f>
        <v>1500</v>
      </c>
      <c r="E228" s="161"/>
      <c r="F228" s="161">
        <f t="shared" si="19"/>
        <v>1500</v>
      </c>
      <c r="G228" s="161">
        <v>1500</v>
      </c>
      <c r="H228" s="159"/>
      <c r="I228" s="55">
        <f>'APRIL 2023'!I228</f>
        <v>4250</v>
      </c>
      <c r="J228" s="55">
        <f>H228*I228</f>
        <v>0</v>
      </c>
    </row>
    <row r="229" spans="1:10" hidden="1" x14ac:dyDescent="0.25">
      <c r="A229" s="7"/>
      <c r="B229" s="24"/>
      <c r="C229" s="9"/>
      <c r="D229" s="137"/>
      <c r="E229" s="162"/>
      <c r="F229" s="161"/>
      <c r="G229" s="161"/>
      <c r="H229" s="159"/>
      <c r="I229" s="55">
        <f>'APRIL 2023'!I229</f>
        <v>0</v>
      </c>
      <c r="J229" s="55">
        <f t="shared" si="18"/>
        <v>0</v>
      </c>
    </row>
    <row r="230" spans="1:10" hidden="1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59"/>
      <c r="I230" s="55">
        <f>'APRIL 2023'!I230</f>
        <v>0</v>
      </c>
      <c r="J230" s="55">
        <f t="shared" si="18"/>
        <v>0</v>
      </c>
    </row>
    <row r="231" spans="1:10" hidden="1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59"/>
      <c r="I231" s="55">
        <f>'APRIL 2023'!I231</f>
        <v>0</v>
      </c>
      <c r="J231" s="55">
        <f t="shared" si="18"/>
        <v>0</v>
      </c>
    </row>
    <row r="232" spans="1:10" hidden="1" x14ac:dyDescent="0.25">
      <c r="A232" s="10">
        <v>173</v>
      </c>
      <c r="B232" s="22" t="s">
        <v>177</v>
      </c>
      <c r="C232" s="9" t="s">
        <v>174</v>
      </c>
      <c r="D232" s="137">
        <f>'MEI 2023'!H232</f>
        <v>1500</v>
      </c>
      <c r="E232" s="161"/>
      <c r="F232" s="163">
        <f t="shared" si="19"/>
        <v>1500</v>
      </c>
      <c r="G232" s="161">
        <v>500</v>
      </c>
      <c r="H232" s="159">
        <f t="shared" ref="H232" si="21">F232-G232</f>
        <v>1000</v>
      </c>
      <c r="I232" s="55">
        <f>'APRIL 2023'!I232</f>
        <v>170</v>
      </c>
      <c r="J232" s="50">
        <f>H232*I232</f>
        <v>170000</v>
      </c>
    </row>
    <row r="233" spans="1:10" hidden="1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34689500</v>
      </c>
      <c r="J233" s="184"/>
    </row>
    <row r="234" spans="1:10" hidden="1" x14ac:dyDescent="0.25">
      <c r="A234" s="3"/>
      <c r="B234" s="12"/>
      <c r="C234" s="3"/>
      <c r="F234" s="151"/>
      <c r="H234" s="151"/>
      <c r="J234" s="64"/>
    </row>
    <row r="235" spans="1:10" hidden="1" x14ac:dyDescent="0.25">
      <c r="A235" s="3"/>
      <c r="B235" s="12"/>
      <c r="C235" s="3"/>
      <c r="F235" s="151"/>
      <c r="H235" s="151"/>
    </row>
    <row r="236" spans="1:10" hidden="1" x14ac:dyDescent="0.25">
      <c r="A236" s="3"/>
      <c r="B236" s="12"/>
      <c r="C236" s="3"/>
      <c r="F236" s="151"/>
      <c r="H236" s="151"/>
    </row>
    <row r="237" spans="1:10" ht="18" hidden="1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hidden="1" x14ac:dyDescent="0.25">
      <c r="A238" s="2"/>
      <c r="J238" s="65"/>
    </row>
    <row r="239" spans="1:10" hidden="1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hidden="1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hidden="1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hidden="1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hidden="1" x14ac:dyDescent="0.25">
      <c r="A243" s="7">
        <v>1</v>
      </c>
      <c r="B243" s="24" t="s">
        <v>179</v>
      </c>
      <c r="C243" s="9" t="s">
        <v>174</v>
      </c>
      <c r="D243" s="161">
        <f>'MEI 2023'!H242</f>
        <v>600</v>
      </c>
      <c r="E243" s="161">
        <v>750</v>
      </c>
      <c r="F243" s="161">
        <f>D243+E243</f>
        <v>1350</v>
      </c>
      <c r="G243" s="161">
        <v>1000</v>
      </c>
      <c r="H243" s="161">
        <f>F243-G243</f>
        <v>350</v>
      </c>
      <c r="I243" s="62">
        <v>6350</v>
      </c>
      <c r="J243" s="49">
        <f>I243*H243</f>
        <v>2222500</v>
      </c>
    </row>
    <row r="244" spans="1:10" hidden="1" x14ac:dyDescent="0.25">
      <c r="A244" s="7">
        <v>2</v>
      </c>
      <c r="B244" s="24" t="s">
        <v>180</v>
      </c>
      <c r="C244" s="44" t="s">
        <v>181</v>
      </c>
      <c r="D244" s="161">
        <f>'MEI 2023'!H243</f>
        <v>775</v>
      </c>
      <c r="E244" s="161">
        <v>2500</v>
      </c>
      <c r="F244" s="161">
        <f t="shared" ref="F244:F249" si="22">D244+E244</f>
        <v>3275</v>
      </c>
      <c r="G244" s="161">
        <v>2775</v>
      </c>
      <c r="H244" s="161">
        <f t="shared" ref="H244:H249" si="23">F244-G244</f>
        <v>500</v>
      </c>
      <c r="I244" s="62">
        <v>5700</v>
      </c>
      <c r="J244" s="49">
        <f t="shared" ref="J244:J249" si="24">I244*H244</f>
        <v>2850000</v>
      </c>
    </row>
    <row r="245" spans="1:10" hidden="1" x14ac:dyDescent="0.25">
      <c r="A245" s="7">
        <v>3</v>
      </c>
      <c r="B245" s="24" t="s">
        <v>182</v>
      </c>
      <c r="C245" s="9" t="s">
        <v>15</v>
      </c>
      <c r="D245" s="161">
        <f>'MEI 2023'!H244</f>
        <v>10</v>
      </c>
      <c r="E245" s="161"/>
      <c r="F245" s="161">
        <f t="shared" si="22"/>
        <v>10</v>
      </c>
      <c r="G245" s="161"/>
      <c r="H245" s="161">
        <f t="shared" si="23"/>
        <v>10</v>
      </c>
      <c r="I245" s="62">
        <v>631600</v>
      </c>
      <c r="J245" s="49">
        <f t="shared" si="24"/>
        <v>6316000</v>
      </c>
    </row>
    <row r="246" spans="1:10" hidden="1" x14ac:dyDescent="0.25">
      <c r="A246" s="7">
        <v>4</v>
      </c>
      <c r="B246" s="32" t="s">
        <v>183</v>
      </c>
      <c r="C246" s="7" t="s">
        <v>15</v>
      </c>
      <c r="D246" s="161">
        <f>'MEI 2023'!H245</f>
        <v>20</v>
      </c>
      <c r="E246" s="161">
        <v>15</v>
      </c>
      <c r="F246" s="161">
        <f t="shared" si="22"/>
        <v>35</v>
      </c>
      <c r="G246" s="161">
        <v>30</v>
      </c>
      <c r="H246" s="161">
        <f t="shared" si="23"/>
        <v>5</v>
      </c>
      <c r="I246" s="62">
        <v>395000</v>
      </c>
      <c r="J246" s="49">
        <f t="shared" si="24"/>
        <v>1975000</v>
      </c>
    </row>
    <row r="247" spans="1:10" hidden="1" x14ac:dyDescent="0.25">
      <c r="A247" s="7">
        <v>5</v>
      </c>
      <c r="B247" s="24" t="s">
        <v>184</v>
      </c>
      <c r="C247" s="9" t="s">
        <v>15</v>
      </c>
      <c r="D247" s="161">
        <f>'MEI 2023'!H246</f>
        <v>7</v>
      </c>
      <c r="E247" s="161"/>
      <c r="F247" s="161">
        <f t="shared" si="22"/>
        <v>7</v>
      </c>
      <c r="G247" s="161"/>
      <c r="H247" s="161">
        <f t="shared" si="23"/>
        <v>7</v>
      </c>
      <c r="I247" s="62">
        <v>406000</v>
      </c>
      <c r="J247" s="49">
        <f t="shared" si="24"/>
        <v>2842000</v>
      </c>
    </row>
    <row r="248" spans="1:10" hidden="1" x14ac:dyDescent="0.25">
      <c r="A248" s="9">
        <v>6</v>
      </c>
      <c r="B248" s="24" t="s">
        <v>185</v>
      </c>
      <c r="C248" s="9" t="s">
        <v>17</v>
      </c>
      <c r="D248" s="161">
        <f>'MEI 2023'!H247</f>
        <v>1000</v>
      </c>
      <c r="E248" s="161"/>
      <c r="F248" s="161">
        <f t="shared" si="22"/>
        <v>1000</v>
      </c>
      <c r="G248" s="161">
        <v>200</v>
      </c>
      <c r="H248" s="161">
        <f t="shared" si="23"/>
        <v>800</v>
      </c>
      <c r="I248" s="62">
        <v>6000</v>
      </c>
      <c r="J248" s="49">
        <f t="shared" si="24"/>
        <v>4800000</v>
      </c>
    </row>
    <row r="249" spans="1:10" hidden="1" x14ac:dyDescent="0.25">
      <c r="A249" s="9">
        <v>7</v>
      </c>
      <c r="B249" s="24" t="s">
        <v>215</v>
      </c>
      <c r="C249" s="9" t="s">
        <v>15</v>
      </c>
      <c r="D249" s="161">
        <f>'MEI 2023'!H248</f>
        <v>16</v>
      </c>
      <c r="E249" s="161"/>
      <c r="F249" s="161">
        <f t="shared" si="22"/>
        <v>16</v>
      </c>
      <c r="G249" s="161">
        <v>1</v>
      </c>
      <c r="H249" s="161">
        <f t="shared" si="23"/>
        <v>15</v>
      </c>
      <c r="I249" s="62">
        <v>730000</v>
      </c>
      <c r="J249" s="49">
        <f t="shared" si="24"/>
        <v>10950000</v>
      </c>
    </row>
    <row r="250" spans="1:10" hidden="1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ht="15.75" hidden="1" customHeight="1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31955500</v>
      </c>
      <c r="J251" s="184"/>
    </row>
    <row r="252" spans="1:10" hidden="1" x14ac:dyDescent="0.25">
      <c r="A252" s="3"/>
      <c r="C252" s="3"/>
      <c r="F252" s="151"/>
      <c r="H252" s="151"/>
    </row>
    <row r="253" spans="1:10" ht="18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x14ac:dyDescent="0.25">
      <c r="A254" s="2"/>
    </row>
    <row r="255" spans="1:10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64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61">
        <v>4930</v>
      </c>
      <c r="E259" s="161"/>
      <c r="F259" s="161">
        <f>D259+E259</f>
        <v>4930</v>
      </c>
      <c r="G259" s="161">
        <v>770</v>
      </c>
      <c r="H259" s="161">
        <f>F259-G259</f>
        <v>4160</v>
      </c>
      <c r="I259" s="90">
        <v>2800</v>
      </c>
      <c r="J259" s="55">
        <f>I259*H259</f>
        <v>11648000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61">
        <v>3364</v>
      </c>
      <c r="E260" s="161"/>
      <c r="F260" s="161">
        <f t="shared" ref="F260:F298" si="25">D260+E260</f>
        <v>3364</v>
      </c>
      <c r="G260" s="161">
        <v>5</v>
      </c>
      <c r="H260" s="161">
        <f>F260-G260</f>
        <v>3359</v>
      </c>
      <c r="I260" s="89">
        <v>4250</v>
      </c>
      <c r="J260" s="55">
        <f>I260*H260</f>
        <v>14275750</v>
      </c>
    </row>
    <row r="261" spans="1:10" x14ac:dyDescent="0.25">
      <c r="A261" s="7">
        <v>3</v>
      </c>
      <c r="B261" s="20" t="s">
        <v>189</v>
      </c>
      <c r="C261" s="7" t="s">
        <v>12</v>
      </c>
      <c r="D261" s="161">
        <f>'MEI 2023'!D260</f>
        <v>212</v>
      </c>
      <c r="E261" s="161"/>
      <c r="F261" s="161">
        <f t="shared" si="25"/>
        <v>212</v>
      </c>
      <c r="G261" s="161"/>
      <c r="H261" s="161">
        <f t="shared" ref="H261:H298" si="26">F261-G261</f>
        <v>212</v>
      </c>
      <c r="I261" s="48">
        <v>20000</v>
      </c>
      <c r="J261" s="55">
        <f t="shared" ref="J261:J299" si="27">I261*H261</f>
        <v>4240000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61"/>
      <c r="E262" s="161"/>
      <c r="F262" s="161"/>
      <c r="G262" s="161"/>
      <c r="H262" s="161"/>
      <c r="I262" s="49"/>
      <c r="J262" s="55">
        <f t="shared" si="27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61">
        <f>'MEI 2023'!D262</f>
        <v>15</v>
      </c>
      <c r="E263" s="161"/>
      <c r="F263" s="161">
        <f t="shared" si="25"/>
        <v>15</v>
      </c>
      <c r="G263" s="161"/>
      <c r="H263" s="161">
        <f t="shared" si="26"/>
        <v>15</v>
      </c>
      <c r="I263" s="48">
        <v>13000</v>
      </c>
      <c r="J263" s="55">
        <f t="shared" si="27"/>
        <v>195000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61">
        <f>'MEI 2023'!D263</f>
        <v>10</v>
      </c>
      <c r="E264" s="161"/>
      <c r="F264" s="161">
        <f t="shared" si="25"/>
        <v>10</v>
      </c>
      <c r="G264" s="161"/>
      <c r="H264" s="161">
        <f t="shared" si="26"/>
        <v>10</v>
      </c>
      <c r="I264" s="48">
        <v>11000</v>
      </c>
      <c r="J264" s="55">
        <f t="shared" si="27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61">
        <f>'MEI 2023'!D264</f>
        <v>11</v>
      </c>
      <c r="E265" s="161"/>
      <c r="F265" s="161">
        <f t="shared" si="25"/>
        <v>11</v>
      </c>
      <c r="G265" s="161"/>
      <c r="H265" s="161">
        <f t="shared" si="26"/>
        <v>11</v>
      </c>
      <c r="I265" s="48">
        <v>11000</v>
      </c>
      <c r="J265" s="55">
        <f t="shared" si="27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61">
        <f>'MEI 2023'!D265</f>
        <v>3040</v>
      </c>
      <c r="E266" s="161"/>
      <c r="F266" s="161">
        <f t="shared" si="25"/>
        <v>3040</v>
      </c>
      <c r="G266" s="161"/>
      <c r="H266" s="161">
        <f t="shared" si="26"/>
        <v>3040</v>
      </c>
      <c r="I266" s="48">
        <v>1750</v>
      </c>
      <c r="J266" s="55">
        <f t="shared" si="27"/>
        <v>5320000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61">
        <f>'MEI 2023'!D266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61">
        <f>'MEI 2023'!D267</f>
        <v>95</v>
      </c>
      <c r="E268" s="161"/>
      <c r="F268" s="161">
        <f t="shared" si="25"/>
        <v>95</v>
      </c>
      <c r="G268" s="161"/>
      <c r="H268" s="161">
        <f t="shared" si="26"/>
        <v>95</v>
      </c>
      <c r="I268" s="48">
        <v>12450</v>
      </c>
      <c r="J268" s="55">
        <f t="shared" si="27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61"/>
      <c r="E269" s="161"/>
      <c r="F269" s="161"/>
      <c r="G269" s="161"/>
      <c r="H269" s="161"/>
      <c r="I269" s="49"/>
      <c r="J269" s="55">
        <f t="shared" si="27"/>
        <v>0</v>
      </c>
    </row>
    <row r="270" spans="1:10" x14ac:dyDescent="0.25">
      <c r="A270" s="7"/>
      <c r="B270" s="32" t="s">
        <v>198</v>
      </c>
      <c r="C270" s="7"/>
      <c r="D270" s="161"/>
      <c r="E270" s="161"/>
      <c r="F270" s="161"/>
      <c r="G270" s="162"/>
      <c r="H270" s="161"/>
      <c r="I270" s="49"/>
      <c r="J270" s="55">
        <f t="shared" si="27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61"/>
      <c r="E271" s="161"/>
      <c r="F271" s="161"/>
      <c r="G271" s="161"/>
      <c r="H271" s="161"/>
      <c r="I271" s="49"/>
      <c r="J271" s="55">
        <f t="shared" si="27"/>
        <v>0</v>
      </c>
    </row>
    <row r="272" spans="1:10" x14ac:dyDescent="0.25">
      <c r="A272" s="9"/>
      <c r="B272" s="32" t="s">
        <v>199</v>
      </c>
      <c r="C272" s="7"/>
      <c r="D272" s="161"/>
      <c r="E272" s="161"/>
      <c r="F272" s="161"/>
      <c r="G272" s="162"/>
      <c r="H272" s="161"/>
      <c r="I272" s="49"/>
      <c r="J272" s="55">
        <f t="shared" si="27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61"/>
      <c r="E273" s="161"/>
      <c r="F273" s="161"/>
      <c r="G273" s="161"/>
      <c r="H273" s="161"/>
      <c r="I273" s="49"/>
      <c r="J273" s="55">
        <f t="shared" si="27"/>
        <v>0</v>
      </c>
    </row>
    <row r="274" spans="1:10" x14ac:dyDescent="0.25">
      <c r="A274" s="7"/>
      <c r="B274" s="24" t="s">
        <v>200</v>
      </c>
      <c r="C274" s="9"/>
      <c r="D274" s="161"/>
      <c r="E274" s="161"/>
      <c r="F274" s="161"/>
      <c r="G274" s="162"/>
      <c r="H274" s="161"/>
      <c r="I274" s="49"/>
      <c r="J274" s="55">
        <f t="shared" si="27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61"/>
      <c r="E275" s="161"/>
      <c r="F275" s="161"/>
      <c r="G275" s="161"/>
      <c r="H275" s="161"/>
      <c r="I275" s="49"/>
      <c r="J275" s="55">
        <f t="shared" si="27"/>
        <v>0</v>
      </c>
    </row>
    <row r="276" spans="1:10" x14ac:dyDescent="0.25">
      <c r="A276" s="7"/>
      <c r="B276" s="32" t="s">
        <v>202</v>
      </c>
      <c r="C276" s="7" t="s">
        <v>17</v>
      </c>
      <c r="D276" s="161"/>
      <c r="E276" s="161"/>
      <c r="F276" s="161"/>
      <c r="G276" s="162"/>
      <c r="H276" s="161"/>
      <c r="I276" s="49"/>
      <c r="J276" s="55">
        <f t="shared" si="27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61"/>
      <c r="E277" s="161"/>
      <c r="F277" s="161"/>
      <c r="G277" s="161"/>
      <c r="H277" s="161"/>
      <c r="I277" s="73"/>
      <c r="J277" s="55">
        <f t="shared" si="27"/>
        <v>0</v>
      </c>
    </row>
    <row r="278" spans="1:10" x14ac:dyDescent="0.25">
      <c r="A278" s="7"/>
      <c r="B278" s="32" t="s">
        <v>203</v>
      </c>
      <c r="C278" s="7" t="s">
        <v>17</v>
      </c>
      <c r="D278" s="161"/>
      <c r="E278" s="161"/>
      <c r="F278" s="161"/>
      <c r="G278" s="162"/>
      <c r="H278" s="161"/>
      <c r="I278" s="73"/>
      <c r="J278" s="55">
        <f t="shared" si="27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61"/>
      <c r="E279" s="161"/>
      <c r="F279" s="161"/>
      <c r="G279" s="161"/>
      <c r="H279" s="161"/>
      <c r="I279" s="49"/>
      <c r="J279" s="55">
        <f t="shared" si="27"/>
        <v>0</v>
      </c>
    </row>
    <row r="280" spans="1:10" x14ac:dyDescent="0.25">
      <c r="A280" s="7"/>
      <c r="B280" s="32" t="s">
        <v>204</v>
      </c>
      <c r="C280" s="7" t="s">
        <v>17</v>
      </c>
      <c r="D280" s="161"/>
      <c r="E280" s="161"/>
      <c r="F280" s="161"/>
      <c r="G280" s="162"/>
      <c r="H280" s="161"/>
      <c r="I280" s="49"/>
      <c r="J280" s="55">
        <f t="shared" si="27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61"/>
      <c r="E281" s="161"/>
      <c r="F281" s="161"/>
      <c r="G281" s="161"/>
      <c r="H281" s="161"/>
      <c r="I281" s="49"/>
      <c r="J281" s="55">
        <f t="shared" si="27"/>
        <v>0</v>
      </c>
    </row>
    <row r="282" spans="1:10" x14ac:dyDescent="0.25">
      <c r="A282" s="7"/>
      <c r="B282" s="24" t="s">
        <v>205</v>
      </c>
      <c r="C282" s="7" t="s">
        <v>17</v>
      </c>
      <c r="D282" s="161"/>
      <c r="E282" s="161"/>
      <c r="F282" s="161"/>
      <c r="G282" s="162"/>
      <c r="H282" s="161"/>
      <c r="I282" s="49"/>
      <c r="J282" s="55">
        <f t="shared" si="27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61"/>
      <c r="E283" s="161"/>
      <c r="F283" s="161"/>
      <c r="G283" s="161"/>
      <c r="H283" s="161"/>
      <c r="I283" s="73"/>
      <c r="J283" s="55">
        <f t="shared" si="27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61">
        <f>'MEI 2023'!D283</f>
        <v>32</v>
      </c>
      <c r="E284" s="161"/>
      <c r="F284" s="161">
        <f t="shared" si="25"/>
        <v>32</v>
      </c>
      <c r="G284" s="161"/>
      <c r="H284" s="161">
        <f t="shared" si="26"/>
        <v>32</v>
      </c>
      <c r="I284" s="49">
        <v>344500</v>
      </c>
      <c r="J284" s="55">
        <f t="shared" si="27"/>
        <v>11024000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61">
        <v>254</v>
      </c>
      <c r="E285" s="161"/>
      <c r="F285" s="161">
        <f t="shared" si="25"/>
        <v>254</v>
      </c>
      <c r="G285" s="161">
        <v>1</v>
      </c>
      <c r="H285" s="161">
        <f t="shared" si="26"/>
        <v>253</v>
      </c>
      <c r="I285" s="49">
        <v>60000</v>
      </c>
      <c r="J285" s="55">
        <f t="shared" si="27"/>
        <v>15180000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61"/>
      <c r="E286" s="161"/>
      <c r="F286" s="161"/>
      <c r="G286" s="161"/>
      <c r="H286" s="161"/>
      <c r="I286" s="49"/>
      <c r="J286" s="55">
        <f t="shared" si="27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61">
        <v>670</v>
      </c>
      <c r="E287" s="161"/>
      <c r="F287" s="161">
        <f t="shared" si="25"/>
        <v>670</v>
      </c>
      <c r="G287" s="161">
        <v>32</v>
      </c>
      <c r="H287" s="161">
        <f t="shared" si="26"/>
        <v>638</v>
      </c>
      <c r="I287" s="49">
        <v>6500</v>
      </c>
      <c r="J287" s="55">
        <f t="shared" si="27"/>
        <v>4147000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61">
        <v>1310</v>
      </c>
      <c r="E288" s="161"/>
      <c r="F288" s="161">
        <f t="shared" si="25"/>
        <v>1310</v>
      </c>
      <c r="G288" s="161"/>
      <c r="H288" s="161">
        <f t="shared" si="26"/>
        <v>1310</v>
      </c>
      <c r="I288" s="49">
        <v>14000</v>
      </c>
      <c r="J288" s="55">
        <f t="shared" si="27"/>
        <v>18340000</v>
      </c>
    </row>
    <row r="289" spans="1:10" x14ac:dyDescent="0.25">
      <c r="A289" s="7"/>
      <c r="B289" s="20" t="s">
        <v>213</v>
      </c>
      <c r="C289" s="23"/>
      <c r="D289" s="161"/>
      <c r="E289" s="161"/>
      <c r="F289" s="161"/>
      <c r="G289" s="162"/>
      <c r="H289" s="161"/>
      <c r="I289" s="49"/>
      <c r="J289" s="55">
        <f t="shared" si="27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61">
        <v>2300</v>
      </c>
      <c r="E290" s="161"/>
      <c r="F290" s="161">
        <f t="shared" si="25"/>
        <v>2300</v>
      </c>
      <c r="G290" s="161">
        <v>100</v>
      </c>
      <c r="H290" s="161">
        <f t="shared" si="26"/>
        <v>2200</v>
      </c>
      <c r="I290" s="49">
        <v>6000</v>
      </c>
      <c r="J290" s="55">
        <f t="shared" si="27"/>
        <v>13200000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61"/>
      <c r="E291" s="162"/>
      <c r="F291" s="161"/>
      <c r="G291" s="162"/>
      <c r="H291" s="161"/>
      <c r="I291" s="74">
        <v>1500000</v>
      </c>
      <c r="J291" s="55">
        <f t="shared" si="27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61">
        <v>81</v>
      </c>
      <c r="E292" s="165"/>
      <c r="F292" s="161">
        <f t="shared" si="25"/>
        <v>81</v>
      </c>
      <c r="G292" s="165">
        <v>1</v>
      </c>
      <c r="H292" s="161">
        <f t="shared" si="26"/>
        <v>80</v>
      </c>
      <c r="I292" s="55">
        <v>55000</v>
      </c>
      <c r="J292" s="55">
        <f t="shared" si="27"/>
        <v>4400000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61"/>
      <c r="E293" s="165"/>
      <c r="F293" s="161"/>
      <c r="G293" s="165"/>
      <c r="H293" s="161"/>
      <c r="I293" s="55">
        <v>10000</v>
      </c>
      <c r="J293" s="55">
        <f t="shared" si="27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61"/>
      <c r="E294" s="165"/>
      <c r="F294" s="161"/>
      <c r="G294" s="165"/>
      <c r="H294" s="161"/>
      <c r="I294" s="55">
        <v>25000</v>
      </c>
      <c r="J294" s="55">
        <f t="shared" si="27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61">
        <v>32728</v>
      </c>
      <c r="E295" s="165"/>
      <c r="F295" s="161">
        <f t="shared" si="25"/>
        <v>32728</v>
      </c>
      <c r="G295" s="165">
        <v>566</v>
      </c>
      <c r="H295" s="161">
        <f t="shared" si="26"/>
        <v>32162</v>
      </c>
      <c r="I295" s="55">
        <v>600</v>
      </c>
      <c r="J295" s="55">
        <f t="shared" si="27"/>
        <v>19297200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61">
        <f>'MEI 2023'!D295</f>
        <v>18122</v>
      </c>
      <c r="E296" s="165"/>
      <c r="F296" s="161">
        <f t="shared" si="25"/>
        <v>18122</v>
      </c>
      <c r="G296" s="165">
        <v>576</v>
      </c>
      <c r="H296" s="161">
        <f t="shared" si="26"/>
        <v>17546</v>
      </c>
      <c r="I296" s="55">
        <v>900</v>
      </c>
      <c r="J296" s="55">
        <f t="shared" si="27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61"/>
      <c r="E297" s="165"/>
      <c r="F297" s="161"/>
      <c r="G297" s="165"/>
      <c r="H297" s="161"/>
      <c r="I297" s="55">
        <v>600</v>
      </c>
      <c r="J297" s="55">
        <f t="shared" si="27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61">
        <v>75</v>
      </c>
      <c r="E298" s="165"/>
      <c r="F298" s="161">
        <f t="shared" si="25"/>
        <v>75</v>
      </c>
      <c r="G298" s="165">
        <v>3</v>
      </c>
      <c r="H298" s="161">
        <f t="shared" si="26"/>
        <v>72</v>
      </c>
      <c r="I298" s="55">
        <v>80000</v>
      </c>
      <c r="J298" s="55">
        <f t="shared" si="27"/>
        <v>5760000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61"/>
      <c r="E299" s="165"/>
      <c r="F299" s="161"/>
      <c r="G299" s="165"/>
      <c r="H299" s="161"/>
      <c r="I299" s="55">
        <v>1500</v>
      </c>
      <c r="J299" s="55">
        <f t="shared" si="27"/>
        <v>0</v>
      </c>
    </row>
    <row r="300" spans="1:10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145414850</v>
      </c>
      <c r="J300" s="184"/>
    </row>
    <row r="301" spans="1:10" hidden="1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391191850</v>
      </c>
      <c r="J301" s="191"/>
    </row>
    <row r="302" spans="1:10" hidden="1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9"/>
  <sheetViews>
    <sheetView zoomScaleNormal="100" zoomScaleSheetLayoutView="100" workbookViewId="0">
      <selection activeCell="I300" sqref="I300:J300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10.5703125" style="167" bestFit="1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'JUNI 2023'!H9</f>
        <v>25</v>
      </c>
      <c r="E9" s="137"/>
      <c r="F9" s="137">
        <f>D9+E9</f>
        <v>25</v>
      </c>
      <c r="G9" s="137">
        <v>1</v>
      </c>
      <c r="H9" s="13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'JUNI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'JUNI 2023'!H11</f>
        <v>75</v>
      </c>
      <c r="E11" s="137"/>
      <c r="F11" s="137">
        <f t="shared" si="0"/>
        <v>75</v>
      </c>
      <c r="G11" s="137">
        <v>5</v>
      </c>
      <c r="H11" s="137">
        <f t="shared" si="1"/>
        <v>70</v>
      </c>
      <c r="I11" s="55">
        <f>'MARET 2023 '!I11</f>
        <v>942480</v>
      </c>
      <c r="J11" s="55">
        <f t="shared" ref="J11" si="3">H11*I11</f>
        <v>65973600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'JUNI 2023'!H12</f>
        <v>18400</v>
      </c>
      <c r="E12" s="137"/>
      <c r="F12" s="137">
        <f t="shared" si="0"/>
        <v>18400</v>
      </c>
      <c r="G12" s="137">
        <v>2000</v>
      </c>
      <c r="H12" s="137">
        <f t="shared" si="1"/>
        <v>16400</v>
      </c>
      <c r="I12" s="55">
        <f>'MARET 2023 '!I12</f>
        <v>1125</v>
      </c>
      <c r="J12" s="55">
        <f t="shared" si="2"/>
        <v>18450000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'JUNI 2023'!H13</f>
        <v>120</v>
      </c>
      <c r="E13" s="137"/>
      <c r="F13" s="137">
        <f t="shared" si="0"/>
        <v>120</v>
      </c>
      <c r="G13" s="137">
        <v>40</v>
      </c>
      <c r="H13" s="137">
        <f t="shared" si="1"/>
        <v>80</v>
      </c>
      <c r="I13" s="55">
        <f>'MARET 2023 '!I13</f>
        <v>58000</v>
      </c>
      <c r="J13" s="55">
        <f t="shared" ref="J13" si="4">H13*I13</f>
        <v>4640000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'JUNI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'JUNI 2023'!H15</f>
        <v>117</v>
      </c>
      <c r="E15" s="137"/>
      <c r="F15" s="137">
        <f t="shared" si="0"/>
        <v>117</v>
      </c>
      <c r="G15" s="137">
        <v>2</v>
      </c>
      <c r="H15" s="137">
        <f t="shared" si="1"/>
        <v>115</v>
      </c>
      <c r="I15" s="55">
        <f>'MARET 2023 '!I15</f>
        <v>63000</v>
      </c>
      <c r="J15" s="55">
        <f t="shared" ref="J15" si="5">H15*I15</f>
        <v>7245000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'JUNI 2023'!H16</f>
        <v>100</v>
      </c>
      <c r="E16" s="149"/>
      <c r="F16" s="137">
        <f t="shared" si="0"/>
        <v>100</v>
      </c>
      <c r="G16" s="149"/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'JUNI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169717600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99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200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47">
        <f>'JUNI 2023'!H27</f>
        <v>3</v>
      </c>
      <c r="E27" s="47">
        <v>8</v>
      </c>
      <c r="F27" s="47">
        <f>D27+E27</f>
        <v>11</v>
      </c>
      <c r="G27" s="47">
        <v>8</v>
      </c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47"/>
      <c r="E28" s="47">
        <v>8</v>
      </c>
      <c r="F28" s="47">
        <f t="shared" ref="F28:F72" si="7">D28+E28</f>
        <v>8</v>
      </c>
      <c r="G28" s="47">
        <v>7</v>
      </c>
      <c r="H28" s="47">
        <f t="shared" ref="H28:H91" si="8">F28-G28</f>
        <v>1</v>
      </c>
      <c r="I28" s="55">
        <f>'APRIL 2023'!I28</f>
        <v>12000</v>
      </c>
      <c r="J28" s="55">
        <f t="shared" ref="J28:J72" si="9">I28*H28</f>
        <v>12000</v>
      </c>
    </row>
    <row r="29" spans="1:10" x14ac:dyDescent="0.25">
      <c r="A29" s="23">
        <v>3</v>
      </c>
      <c r="B29" s="20" t="s">
        <v>23</v>
      </c>
      <c r="C29" s="7" t="s">
        <v>12</v>
      </c>
      <c r="D29" s="47"/>
      <c r="E29" s="47">
        <v>8</v>
      </c>
      <c r="F29" s="47">
        <f t="shared" si="7"/>
        <v>8</v>
      </c>
      <c r="G29" s="47">
        <v>7</v>
      </c>
      <c r="H29" s="4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47"/>
      <c r="E30" s="47"/>
      <c r="F30" s="47">
        <f t="shared" si="7"/>
        <v>0</v>
      </c>
      <c r="G30" s="4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47"/>
      <c r="E31" s="84"/>
      <c r="F31" s="47">
        <f t="shared" si="7"/>
        <v>0</v>
      </c>
      <c r="G31" s="84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47">
        <f>'JUNI 2023'!H32</f>
        <v>5</v>
      </c>
      <c r="E32" s="47"/>
      <c r="F32" s="47">
        <f t="shared" si="7"/>
        <v>5</v>
      </c>
      <c r="G32" s="4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47">
        <f>'JUNI 2023'!H33</f>
        <v>5</v>
      </c>
      <c r="E33" s="47">
        <v>10</v>
      </c>
      <c r="F33" s="47">
        <f t="shared" si="7"/>
        <v>15</v>
      </c>
      <c r="G33" s="47">
        <v>5</v>
      </c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47">
        <f>'JUNI 2023'!H34</f>
        <v>6</v>
      </c>
      <c r="E34" s="47"/>
      <c r="F34" s="47">
        <f t="shared" si="7"/>
        <v>6</v>
      </c>
      <c r="G34" s="47">
        <v>2</v>
      </c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47">
        <f>'JUNI 2023'!H35</f>
        <v>1</v>
      </c>
      <c r="E35" s="47"/>
      <c r="F35" s="47">
        <f t="shared" si="7"/>
        <v>1</v>
      </c>
      <c r="G35" s="4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47">
        <f>'JUNI 2023'!H36</f>
        <v>1</v>
      </c>
      <c r="E36" s="47">
        <v>10</v>
      </c>
      <c r="F36" s="47">
        <f t="shared" si="7"/>
        <v>11</v>
      </c>
      <c r="G36" s="47">
        <v>2</v>
      </c>
      <c r="H36" s="47">
        <f t="shared" si="8"/>
        <v>9</v>
      </c>
      <c r="I36" s="55">
        <f>'APRIL 2023'!I36</f>
        <v>25000</v>
      </c>
      <c r="J36" s="55">
        <f t="shared" si="9"/>
        <v>225000</v>
      </c>
    </row>
    <row r="37" spans="1:10" x14ac:dyDescent="0.25">
      <c r="A37" s="23"/>
      <c r="B37" s="29"/>
      <c r="C37" s="7"/>
      <c r="D37" s="47"/>
      <c r="E37" s="47"/>
      <c r="F37" s="47">
        <f t="shared" si="7"/>
        <v>0</v>
      </c>
      <c r="G37" s="4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47">
        <f>'JUNI 2023'!H38</f>
        <v>1</v>
      </c>
      <c r="E38" s="47"/>
      <c r="F38" s="47">
        <f t="shared" si="7"/>
        <v>1</v>
      </c>
      <c r="G38" s="4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47"/>
      <c r="E39" s="47"/>
      <c r="F39" s="47">
        <f t="shared" si="7"/>
        <v>0</v>
      </c>
      <c r="G39" s="4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47"/>
      <c r="E40" s="47"/>
      <c r="F40" s="47">
        <f t="shared" si="7"/>
        <v>0</v>
      </c>
      <c r="G40" s="4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47">
        <f>'JUNI 2023'!H41</f>
        <v>16</v>
      </c>
      <c r="E41" s="47">
        <v>20</v>
      </c>
      <c r="F41" s="47">
        <f t="shared" si="7"/>
        <v>36</v>
      </c>
      <c r="G41" s="47">
        <v>16</v>
      </c>
      <c r="H41" s="47">
        <f t="shared" si="8"/>
        <v>20</v>
      </c>
      <c r="I41" s="55">
        <f>'APRIL 2023'!I41</f>
        <v>25000</v>
      </c>
      <c r="J41" s="55">
        <f t="shared" si="9"/>
        <v>500000</v>
      </c>
    </row>
    <row r="42" spans="1:10" x14ac:dyDescent="0.25">
      <c r="A42" s="23">
        <v>14</v>
      </c>
      <c r="B42" s="37" t="s">
        <v>34</v>
      </c>
      <c r="C42" s="30" t="s">
        <v>12</v>
      </c>
      <c r="D42" s="47"/>
      <c r="E42" s="47"/>
      <c r="F42" s="47">
        <f t="shared" si="7"/>
        <v>0</v>
      </c>
      <c r="G42" s="4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47"/>
      <c r="E43" s="83"/>
      <c r="F43" s="47">
        <f t="shared" si="7"/>
        <v>0</v>
      </c>
      <c r="G43" s="83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47">
        <f>'JUNI 2023'!H44</f>
        <v>2</v>
      </c>
      <c r="E44" s="47">
        <v>16</v>
      </c>
      <c r="F44" s="47">
        <f t="shared" si="7"/>
        <v>18</v>
      </c>
      <c r="G44" s="47">
        <v>6</v>
      </c>
      <c r="H44" s="47">
        <f t="shared" si="8"/>
        <v>12</v>
      </c>
      <c r="I44" s="55">
        <f>'APRIL 2023'!I44</f>
        <v>50000</v>
      </c>
      <c r="J44" s="55">
        <f t="shared" si="9"/>
        <v>600000</v>
      </c>
    </row>
    <row r="45" spans="1:10" x14ac:dyDescent="0.25">
      <c r="A45" s="23"/>
      <c r="B45" s="37"/>
      <c r="C45" s="23"/>
      <c r="D45" s="47"/>
      <c r="E45" s="83"/>
      <c r="F45" s="47">
        <f t="shared" si="7"/>
        <v>0</v>
      </c>
      <c r="G45" s="83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47">
        <f>'JUNI 2023'!H46</f>
        <v>12</v>
      </c>
      <c r="E46" s="47">
        <v>32</v>
      </c>
      <c r="F46" s="47">
        <f t="shared" si="7"/>
        <v>44</v>
      </c>
      <c r="G46" s="47">
        <v>27</v>
      </c>
      <c r="H46" s="47">
        <f t="shared" si="8"/>
        <v>17</v>
      </c>
      <c r="I46" s="55">
        <f>'APRIL 2023'!I46</f>
        <v>16000</v>
      </c>
      <c r="J46" s="55">
        <f t="shared" si="9"/>
        <v>272000</v>
      </c>
    </row>
    <row r="47" spans="1:10" x14ac:dyDescent="0.25">
      <c r="A47" s="23">
        <v>17</v>
      </c>
      <c r="B47" s="28" t="s">
        <v>37</v>
      </c>
      <c r="C47" s="7" t="s">
        <v>12</v>
      </c>
      <c r="D47" s="47">
        <f>'JUNI 2023'!H47</f>
        <v>14</v>
      </c>
      <c r="E47" s="47"/>
      <c r="F47" s="47">
        <f t="shared" si="7"/>
        <v>14</v>
      </c>
      <c r="G47" s="47">
        <v>9</v>
      </c>
      <c r="H47" s="47">
        <f t="shared" si="8"/>
        <v>5</v>
      </c>
      <c r="I47" s="55">
        <f>'APRIL 2023'!I47</f>
        <v>16000</v>
      </c>
      <c r="J47" s="55">
        <f t="shared" si="9"/>
        <v>80000</v>
      </c>
    </row>
    <row r="48" spans="1:10" x14ac:dyDescent="0.25">
      <c r="A48" s="23">
        <v>18</v>
      </c>
      <c r="B48" s="14" t="s">
        <v>38</v>
      </c>
      <c r="C48" s="30" t="s">
        <v>12</v>
      </c>
      <c r="D48" s="47"/>
      <c r="E48" s="47"/>
      <c r="F48" s="47">
        <f t="shared" si="7"/>
        <v>0</v>
      </c>
      <c r="G48" s="4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47">
        <f>'JUNI 2023'!H49</f>
        <v>33</v>
      </c>
      <c r="E49" s="47"/>
      <c r="F49" s="47">
        <f t="shared" si="7"/>
        <v>33</v>
      </c>
      <c r="G49" s="47"/>
      <c r="H49" s="47">
        <f t="shared" si="8"/>
        <v>33</v>
      </c>
      <c r="I49" s="55">
        <f>'APRIL 2023'!I49</f>
        <v>16000</v>
      </c>
      <c r="J49" s="55">
        <f t="shared" si="9"/>
        <v>528000</v>
      </c>
    </row>
    <row r="50" spans="1:10" x14ac:dyDescent="0.25">
      <c r="A50" s="23"/>
      <c r="B50" s="26"/>
      <c r="C50" s="20"/>
      <c r="D50" s="47"/>
      <c r="E50" s="83"/>
      <c r="F50" s="47">
        <f t="shared" si="7"/>
        <v>0</v>
      </c>
      <c r="G50" s="83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47">
        <f>'JUNI 2023'!H51</f>
        <v>24</v>
      </c>
      <c r="E51" s="47">
        <v>15</v>
      </c>
      <c r="F51" s="47">
        <f t="shared" si="7"/>
        <v>39</v>
      </c>
      <c r="G51" s="47">
        <v>33</v>
      </c>
      <c r="H51" s="47">
        <f t="shared" si="8"/>
        <v>6</v>
      </c>
      <c r="I51" s="55">
        <f>'APRIL 2023'!I51</f>
        <v>32000</v>
      </c>
      <c r="J51" s="55">
        <f t="shared" si="9"/>
        <v>192000</v>
      </c>
    </row>
    <row r="52" spans="1:10" x14ac:dyDescent="0.25">
      <c r="A52" s="23"/>
      <c r="B52" s="26"/>
      <c r="C52" s="20"/>
      <c r="D52" s="47"/>
      <c r="E52" s="83"/>
      <c r="F52" s="47">
        <f t="shared" si="7"/>
        <v>0</v>
      </c>
      <c r="G52" s="83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47">
        <f>'JUNI 2023'!H53</f>
        <v>25</v>
      </c>
      <c r="E53" s="47">
        <v>53</v>
      </c>
      <c r="F53" s="47">
        <f t="shared" si="7"/>
        <v>78</v>
      </c>
      <c r="G53" s="47">
        <v>50</v>
      </c>
      <c r="H53" s="47">
        <f t="shared" si="8"/>
        <v>28</v>
      </c>
      <c r="I53" s="55">
        <f>'APRIL 2023'!I53</f>
        <v>52000</v>
      </c>
      <c r="J53" s="55">
        <f t="shared" si="9"/>
        <v>1456000</v>
      </c>
    </row>
    <row r="54" spans="1:10" x14ac:dyDescent="0.25">
      <c r="A54" s="23">
        <v>22</v>
      </c>
      <c r="B54" s="14" t="s">
        <v>42</v>
      </c>
      <c r="C54" s="30" t="s">
        <v>12</v>
      </c>
      <c r="D54" s="47"/>
      <c r="E54" s="47"/>
      <c r="F54" s="47">
        <f t="shared" si="7"/>
        <v>0</v>
      </c>
      <c r="G54" s="4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47"/>
      <c r="E55" s="83"/>
      <c r="F55" s="47">
        <f t="shared" si="7"/>
        <v>0</v>
      </c>
      <c r="G55" s="83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47">
        <f>'JUNI 2023'!H56</f>
        <v>5</v>
      </c>
      <c r="E56" s="47">
        <v>20</v>
      </c>
      <c r="F56" s="47">
        <f t="shared" si="7"/>
        <v>25</v>
      </c>
      <c r="G56" s="47">
        <v>5</v>
      </c>
      <c r="H56" s="47">
        <f t="shared" si="8"/>
        <v>20</v>
      </c>
      <c r="I56" s="55">
        <f>'APRIL 2023'!I56</f>
        <v>74000</v>
      </c>
      <c r="J56" s="55">
        <f t="shared" si="9"/>
        <v>1480000</v>
      </c>
    </row>
    <row r="57" spans="1:10" x14ac:dyDescent="0.25">
      <c r="A57" s="23"/>
      <c r="B57" s="26"/>
      <c r="C57" s="26"/>
      <c r="D57" s="47"/>
      <c r="E57" s="83"/>
      <c r="F57" s="47">
        <f t="shared" si="7"/>
        <v>0</v>
      </c>
      <c r="G57" s="83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47"/>
      <c r="E58" s="47"/>
      <c r="F58" s="47">
        <f t="shared" si="7"/>
        <v>0</v>
      </c>
      <c r="G58" s="4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47"/>
      <c r="E59" s="47"/>
      <c r="F59" s="47">
        <f t="shared" si="7"/>
        <v>0</v>
      </c>
      <c r="G59" s="4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47">
        <f>'JUNI 2023'!H60</f>
        <v>6</v>
      </c>
      <c r="E60" s="47"/>
      <c r="F60" s="47">
        <f t="shared" si="7"/>
        <v>6</v>
      </c>
      <c r="G60" s="47">
        <v>2</v>
      </c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47"/>
      <c r="E61" s="83"/>
      <c r="F61" s="47">
        <f t="shared" si="7"/>
        <v>0</v>
      </c>
      <c r="G61" s="83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47">
        <f>'JUNI 2023'!H62</f>
        <v>1</v>
      </c>
      <c r="E62" s="47"/>
      <c r="F62" s="47">
        <f t="shared" si="7"/>
        <v>1</v>
      </c>
      <c r="G62" s="47">
        <v>1</v>
      </c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47"/>
      <c r="E63" s="47"/>
      <c r="F63" s="47">
        <f t="shared" si="7"/>
        <v>0</v>
      </c>
      <c r="G63" s="4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47">
        <f>'JUNI 2023'!H64</f>
        <v>11</v>
      </c>
      <c r="E64" s="83"/>
      <c r="F64" s="47">
        <f t="shared" si="7"/>
        <v>11</v>
      </c>
      <c r="G64" s="83">
        <v>11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47">
        <f>'JUNI 2023'!H65</f>
        <v>4</v>
      </c>
      <c r="E65" s="47"/>
      <c r="F65" s="47">
        <f t="shared" si="7"/>
        <v>4</v>
      </c>
      <c r="G65" s="47"/>
      <c r="H65" s="47">
        <f t="shared" si="8"/>
        <v>4</v>
      </c>
      <c r="I65" s="55">
        <f>'APRIL 2023'!I65</f>
        <v>73000</v>
      </c>
      <c r="J65" s="55">
        <f t="shared" si="9"/>
        <v>292000</v>
      </c>
    </row>
    <row r="66" spans="1:10" x14ac:dyDescent="0.25">
      <c r="A66" s="23"/>
      <c r="B66" s="20"/>
      <c r="C66" s="30"/>
      <c r="D66" s="47"/>
      <c r="E66" s="47"/>
      <c r="F66" s="47">
        <f t="shared" si="7"/>
        <v>0</v>
      </c>
      <c r="G66" s="4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47">
        <f>'JUNI 2023'!H67</f>
        <v>43</v>
      </c>
      <c r="E67" s="47"/>
      <c r="F67" s="47">
        <f t="shared" si="7"/>
        <v>43</v>
      </c>
      <c r="G67" s="47">
        <v>14</v>
      </c>
      <c r="H67" s="47">
        <f t="shared" si="8"/>
        <v>29</v>
      </c>
      <c r="I67" s="55">
        <f>'APRIL 2023'!I67</f>
        <v>36500</v>
      </c>
      <c r="J67" s="55">
        <f t="shared" si="9"/>
        <v>1058500</v>
      </c>
    </row>
    <row r="68" spans="1:10" x14ac:dyDescent="0.25">
      <c r="A68" s="23"/>
      <c r="B68" s="20"/>
      <c r="C68" s="30"/>
      <c r="D68" s="47"/>
      <c r="E68" s="83"/>
      <c r="F68" s="47">
        <f t="shared" si="7"/>
        <v>0</v>
      </c>
      <c r="G68" s="83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47">
        <f>'JUNI 2023'!H69</f>
        <v>2</v>
      </c>
      <c r="E69" s="47">
        <v>16</v>
      </c>
      <c r="F69" s="47">
        <f t="shared" si="7"/>
        <v>18</v>
      </c>
      <c r="G69" s="47">
        <v>10</v>
      </c>
      <c r="H69" s="47">
        <f t="shared" si="8"/>
        <v>8</v>
      </c>
      <c r="I69" s="55">
        <f>'APRIL 2023'!I69</f>
        <v>55000</v>
      </c>
      <c r="J69" s="55">
        <f t="shared" si="9"/>
        <v>440000</v>
      </c>
    </row>
    <row r="70" spans="1:10" x14ac:dyDescent="0.25">
      <c r="A70" s="23">
        <v>32</v>
      </c>
      <c r="B70" s="20" t="s">
        <v>230</v>
      </c>
      <c r="C70" s="30" t="s">
        <v>12</v>
      </c>
      <c r="D70" s="47"/>
      <c r="E70" s="83"/>
      <c r="F70" s="47">
        <f t="shared" si="7"/>
        <v>0</v>
      </c>
      <c r="G70" s="83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47">
        <f>'JUNI 2023'!H71</f>
        <v>13</v>
      </c>
      <c r="E71" s="47"/>
      <c r="F71" s="47">
        <f t="shared" si="7"/>
        <v>13</v>
      </c>
      <c r="G71" s="47">
        <v>2</v>
      </c>
      <c r="H71" s="47">
        <f t="shared" si="8"/>
        <v>11</v>
      </c>
      <c r="I71" s="55">
        <f>'APRIL 2023'!I71</f>
        <v>75000</v>
      </c>
      <c r="J71" s="55">
        <f t="shared" si="9"/>
        <v>825000</v>
      </c>
    </row>
    <row r="72" spans="1:10" x14ac:dyDescent="0.25">
      <c r="A72" s="10">
        <v>34</v>
      </c>
      <c r="B72" s="71" t="s">
        <v>53</v>
      </c>
      <c r="C72" s="72" t="s">
        <v>12</v>
      </c>
      <c r="D72" s="81">
        <f>'JUNI 2023'!H72</f>
        <v>8</v>
      </c>
      <c r="E72" s="81"/>
      <c r="F72" s="81">
        <f t="shared" si="7"/>
        <v>8</v>
      </c>
      <c r="G72" s="81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82">
        <f>'JUNI 2023'!H73</f>
        <v>26</v>
      </c>
      <c r="E73" s="82">
        <v>52</v>
      </c>
      <c r="F73" s="82">
        <f>D73+E73</f>
        <v>78</v>
      </c>
      <c r="G73" s="82">
        <v>59</v>
      </c>
      <c r="H73" s="82">
        <f t="shared" si="8"/>
        <v>19</v>
      </c>
      <c r="I73" s="51">
        <f>'APRIL 2023'!I73</f>
        <v>105000</v>
      </c>
      <c r="J73" s="51">
        <f>H73*I73</f>
        <v>1995000</v>
      </c>
    </row>
    <row r="74" spans="1:10" x14ac:dyDescent="0.25">
      <c r="A74" s="23">
        <v>36</v>
      </c>
      <c r="B74" s="33" t="s">
        <v>55</v>
      </c>
      <c r="C74" s="44" t="s">
        <v>12</v>
      </c>
      <c r="D74" s="47">
        <f>'JUNI 2023'!H74</f>
        <v>6</v>
      </c>
      <c r="E74" s="47">
        <v>74</v>
      </c>
      <c r="F74" s="47">
        <f t="shared" ref="F74:F133" si="10">D74+E74</f>
        <v>80</v>
      </c>
      <c r="G74" s="47">
        <v>76</v>
      </c>
      <c r="H74" s="47">
        <f t="shared" si="8"/>
        <v>4</v>
      </c>
      <c r="I74" s="55">
        <f>'APRIL 2023'!I74</f>
        <v>105000</v>
      </c>
      <c r="J74" s="55">
        <f t="shared" ref="J74:J82" si="11">H74*I74</f>
        <v>420000</v>
      </c>
    </row>
    <row r="75" spans="1:10" x14ac:dyDescent="0.25">
      <c r="A75" s="23">
        <v>37</v>
      </c>
      <c r="B75" s="32" t="s">
        <v>56</v>
      </c>
      <c r="C75" s="30" t="s">
        <v>12</v>
      </c>
      <c r="D75" s="47">
        <f>'JUNI 2023'!H75</f>
        <v>5</v>
      </c>
      <c r="E75" s="47"/>
      <c r="F75" s="47">
        <f t="shared" si="10"/>
        <v>5</v>
      </c>
      <c r="G75" s="47">
        <v>1</v>
      </c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47"/>
      <c r="E76" s="83"/>
      <c r="F76" s="47">
        <f t="shared" si="10"/>
        <v>0</v>
      </c>
      <c r="G76" s="83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47">
        <f>'JUNI 2023'!H77</f>
        <v>2000</v>
      </c>
      <c r="E77" s="47">
        <v>2000</v>
      </c>
      <c r="F77" s="47">
        <f t="shared" si="10"/>
        <v>4000</v>
      </c>
      <c r="G77" s="47">
        <v>3500</v>
      </c>
      <c r="H77" s="47">
        <f t="shared" si="8"/>
        <v>500</v>
      </c>
      <c r="I77" s="55">
        <f>'APRIL 2023'!I77</f>
        <v>230</v>
      </c>
      <c r="J77" s="55">
        <f t="shared" si="11"/>
        <v>115000</v>
      </c>
    </row>
    <row r="78" spans="1:10" x14ac:dyDescent="0.25">
      <c r="A78" s="23"/>
      <c r="B78" s="20"/>
      <c r="C78" s="7"/>
      <c r="D78" s="47"/>
      <c r="E78" s="47"/>
      <c r="F78" s="47">
        <f t="shared" si="10"/>
        <v>0</v>
      </c>
      <c r="G78" s="4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47">
        <f>'JUNI 2023'!H79</f>
        <v>1500</v>
      </c>
      <c r="E79" s="47">
        <v>7500</v>
      </c>
      <c r="F79" s="47">
        <f t="shared" si="10"/>
        <v>9000</v>
      </c>
      <c r="G79" s="47">
        <v>7500</v>
      </c>
      <c r="H79" s="47">
        <f t="shared" si="8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47"/>
      <c r="E80" s="126">
        <v>1000</v>
      </c>
      <c r="F80" s="47">
        <f t="shared" si="10"/>
        <v>1000</v>
      </c>
      <c r="G80" s="47">
        <v>500</v>
      </c>
      <c r="H80" s="47">
        <f t="shared" si="8"/>
        <v>500</v>
      </c>
      <c r="I80" s="55">
        <f>'APRIL 2023'!I80</f>
        <v>460</v>
      </c>
      <c r="J80" s="55">
        <f t="shared" si="11"/>
        <v>230000</v>
      </c>
    </row>
    <row r="81" spans="1:10" x14ac:dyDescent="0.25">
      <c r="A81" s="23">
        <v>41</v>
      </c>
      <c r="B81" s="20" t="s">
        <v>59</v>
      </c>
      <c r="C81" s="7" t="s">
        <v>17</v>
      </c>
      <c r="D81" s="47">
        <f>'JUNI 2023'!H81</f>
        <v>500</v>
      </c>
      <c r="E81" s="47">
        <v>1500</v>
      </c>
      <c r="F81" s="47">
        <f t="shared" si="10"/>
        <v>2000</v>
      </c>
      <c r="G81" s="47">
        <v>2000</v>
      </c>
      <c r="H81" s="47">
        <f t="shared" si="8"/>
        <v>0</v>
      </c>
      <c r="I81" s="55">
        <f>'APRIL 2023'!I81</f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47"/>
      <c r="E82" s="47"/>
      <c r="F82" s="47">
        <f t="shared" si="10"/>
        <v>0</v>
      </c>
      <c r="G82" s="47"/>
      <c r="H82" s="47">
        <f t="shared" si="8"/>
        <v>0</v>
      </c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47">
        <f>'JUNI 2023'!H83</f>
        <v>1000</v>
      </c>
      <c r="E83" s="47">
        <v>1000</v>
      </c>
      <c r="F83" s="47">
        <f t="shared" si="10"/>
        <v>2000</v>
      </c>
      <c r="G83" s="172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47">
        <f>'JUNI 2023'!H84</f>
        <v>1000</v>
      </c>
      <c r="E84" s="172">
        <v>5000</v>
      </c>
      <c r="F84" s="47">
        <f t="shared" si="10"/>
        <v>6000</v>
      </c>
      <c r="G84" s="126">
        <v>5500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47"/>
      <c r="E85" s="126"/>
      <c r="F85" s="47">
        <f t="shared" si="10"/>
        <v>0</v>
      </c>
      <c r="G85" s="126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47"/>
      <c r="E86" s="126"/>
      <c r="F86" s="47">
        <f t="shared" si="10"/>
        <v>0</v>
      </c>
      <c r="G86" s="126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47"/>
      <c r="E87" s="126">
        <v>500</v>
      </c>
      <c r="F87" s="47">
        <f t="shared" si="10"/>
        <v>500</v>
      </c>
      <c r="G87" s="126">
        <v>500</v>
      </c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47">
        <f>'JUNI 2023'!H88</f>
        <v>500</v>
      </c>
      <c r="E88" s="126">
        <v>500</v>
      </c>
      <c r="F88" s="47">
        <f t="shared" si="10"/>
        <v>1000</v>
      </c>
      <c r="G88" s="126">
        <v>500</v>
      </c>
      <c r="H88" s="47">
        <f t="shared" si="8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47"/>
      <c r="E89" s="126">
        <v>500</v>
      </c>
      <c r="F89" s="47">
        <f t="shared" si="10"/>
        <v>500</v>
      </c>
      <c r="G89" s="126">
        <v>500</v>
      </c>
      <c r="H89" s="47">
        <f t="shared" si="8"/>
        <v>0</v>
      </c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47">
        <f>'JUNI 2023'!H90</f>
        <v>500</v>
      </c>
      <c r="E90" s="126"/>
      <c r="F90" s="47">
        <f t="shared" si="10"/>
        <v>500</v>
      </c>
      <c r="G90" s="126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47">
        <f>'JUNI 2023'!H91</f>
        <v>500</v>
      </c>
      <c r="E91" s="126"/>
      <c r="F91" s="47">
        <f t="shared" si="10"/>
        <v>500</v>
      </c>
      <c r="G91" s="126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47"/>
      <c r="E92" s="126">
        <v>4000</v>
      </c>
      <c r="F92" s="47">
        <f t="shared" si="10"/>
        <v>4000</v>
      </c>
      <c r="G92" s="126">
        <v>3000</v>
      </c>
      <c r="H92" s="47">
        <f t="shared" ref="H92:H133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47">
        <f>'JUNI 2023'!H93</f>
        <v>500</v>
      </c>
      <c r="E93" s="126">
        <v>2000</v>
      </c>
      <c r="F93" s="47">
        <f t="shared" si="10"/>
        <v>2500</v>
      </c>
      <c r="G93" s="126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47"/>
      <c r="E94" s="126">
        <v>4000</v>
      </c>
      <c r="F94" s="47">
        <f t="shared" si="10"/>
        <v>4000</v>
      </c>
      <c r="G94" s="126">
        <v>3000</v>
      </c>
      <c r="H94" s="47">
        <f t="shared" si="13"/>
        <v>1000</v>
      </c>
      <c r="I94" s="55">
        <f>'APRIL 2023'!I94</f>
        <v>460</v>
      </c>
      <c r="J94" s="55">
        <f t="shared" si="12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47"/>
      <c r="E95" s="126">
        <v>4000</v>
      </c>
      <c r="F95" s="47">
        <f t="shared" si="10"/>
        <v>4000</v>
      </c>
      <c r="G95" s="126">
        <v>3000</v>
      </c>
      <c r="H95" s="47">
        <f t="shared" si="13"/>
        <v>1000</v>
      </c>
      <c r="I95" s="55">
        <f>'APRIL 2023'!I95</f>
        <v>460</v>
      </c>
      <c r="J95" s="55">
        <f t="shared" si="12"/>
        <v>460000</v>
      </c>
    </row>
    <row r="96" spans="1:10" x14ac:dyDescent="0.25">
      <c r="A96" s="7">
        <v>55</v>
      </c>
      <c r="B96" s="21" t="s">
        <v>73</v>
      </c>
      <c r="C96" s="7" t="s">
        <v>17</v>
      </c>
      <c r="D96" s="47">
        <f>'JUNI 2023'!H96</f>
        <v>1500</v>
      </c>
      <c r="E96" s="126">
        <v>23000</v>
      </c>
      <c r="F96" s="47">
        <f t="shared" si="10"/>
        <v>24500</v>
      </c>
      <c r="G96" s="126">
        <v>24500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47">
        <f>'JUNI 2023'!H97</f>
        <v>500</v>
      </c>
      <c r="E97" s="126"/>
      <c r="F97" s="47">
        <f t="shared" si="10"/>
        <v>500</v>
      </c>
      <c r="G97" s="126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47"/>
      <c r="E98" s="126">
        <v>3500</v>
      </c>
      <c r="F98" s="47">
        <f t="shared" si="10"/>
        <v>3500</v>
      </c>
      <c r="G98" s="126">
        <v>3500</v>
      </c>
      <c r="H98" s="47">
        <f t="shared" si="13"/>
        <v>0</v>
      </c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47">
        <f>'JUNI 2023'!H99</f>
        <v>500</v>
      </c>
      <c r="E99" s="126">
        <v>3000</v>
      </c>
      <c r="F99" s="47">
        <f t="shared" si="10"/>
        <v>3500</v>
      </c>
      <c r="G99" s="126">
        <v>3000</v>
      </c>
      <c r="H99" s="4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47">
        <f>'JUNI 2023'!H100</f>
        <v>500</v>
      </c>
      <c r="E100" s="126">
        <v>3000</v>
      </c>
      <c r="F100" s="47">
        <f t="shared" si="10"/>
        <v>3500</v>
      </c>
      <c r="G100" s="126">
        <v>3000</v>
      </c>
      <c r="H100" s="4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47">
        <f>'JUNI 2023'!H101</f>
        <v>1000</v>
      </c>
      <c r="E101" s="126">
        <v>7000</v>
      </c>
      <c r="F101" s="47">
        <f t="shared" si="10"/>
        <v>8000</v>
      </c>
      <c r="G101" s="126">
        <v>6000</v>
      </c>
      <c r="H101" s="47">
        <f t="shared" si="13"/>
        <v>2000</v>
      </c>
      <c r="I101" s="55">
        <f>'APRIL 2023'!I101</f>
        <v>460</v>
      </c>
      <c r="J101" s="55">
        <f t="shared" si="12"/>
        <v>920000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47"/>
      <c r="E102" s="126">
        <v>500</v>
      </c>
      <c r="F102" s="47">
        <f t="shared" si="10"/>
        <v>500</v>
      </c>
      <c r="G102" s="126">
        <v>500</v>
      </c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47">
        <f>'JUNI 2023'!H103</f>
        <v>1000</v>
      </c>
      <c r="E103" s="126">
        <v>2500</v>
      </c>
      <c r="F103" s="47">
        <f t="shared" si="10"/>
        <v>3500</v>
      </c>
      <c r="G103" s="126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47">
        <f>'JUNI 2023'!H104</f>
        <v>1000</v>
      </c>
      <c r="E104" s="126">
        <v>3000</v>
      </c>
      <c r="F104" s="47">
        <f t="shared" si="10"/>
        <v>4000</v>
      </c>
      <c r="G104" s="126">
        <v>3000</v>
      </c>
      <c r="H104" s="4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47"/>
      <c r="E105" s="126">
        <v>1000</v>
      </c>
      <c r="F105" s="47">
        <f t="shared" si="10"/>
        <v>1000</v>
      </c>
      <c r="G105" s="126">
        <v>1000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47">
        <f>'JUNI 2023'!H106</f>
        <v>500</v>
      </c>
      <c r="E106" s="126">
        <v>4000</v>
      </c>
      <c r="F106" s="47">
        <f t="shared" si="10"/>
        <v>4500</v>
      </c>
      <c r="G106" s="126">
        <v>4000</v>
      </c>
      <c r="H106" s="4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47">
        <f>'JUNI 2023'!H107</f>
        <v>500</v>
      </c>
      <c r="E107" s="126">
        <v>3000</v>
      </c>
      <c r="F107" s="47">
        <f t="shared" si="10"/>
        <v>3500</v>
      </c>
      <c r="G107" s="126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47"/>
      <c r="E108" s="126">
        <v>2500</v>
      </c>
      <c r="F108" s="47">
        <f t="shared" si="10"/>
        <v>2500</v>
      </c>
      <c r="G108" s="126">
        <v>2500</v>
      </c>
      <c r="H108" s="47">
        <f t="shared" si="13"/>
        <v>0</v>
      </c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47"/>
      <c r="E109" s="126">
        <v>3000</v>
      </c>
      <c r="F109" s="47">
        <f t="shared" si="10"/>
        <v>3000</v>
      </c>
      <c r="G109" s="126">
        <v>3000</v>
      </c>
      <c r="H109" s="47">
        <f t="shared" si="13"/>
        <v>0</v>
      </c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47"/>
      <c r="E110" s="126">
        <v>3500</v>
      </c>
      <c r="F110" s="47">
        <f t="shared" si="10"/>
        <v>3500</v>
      </c>
      <c r="G110" s="126">
        <v>2500</v>
      </c>
      <c r="H110" s="47">
        <f t="shared" si="13"/>
        <v>1000</v>
      </c>
      <c r="I110" s="55">
        <f>'APRIL 2023'!I110</f>
        <v>460</v>
      </c>
      <c r="J110" s="55">
        <f t="shared" si="12"/>
        <v>460000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47"/>
      <c r="E111" s="126">
        <v>500</v>
      </c>
      <c r="F111" s="47">
        <f t="shared" si="10"/>
        <v>500</v>
      </c>
      <c r="G111" s="126">
        <v>500</v>
      </c>
      <c r="H111" s="47">
        <f t="shared" si="13"/>
        <v>0</v>
      </c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47"/>
      <c r="E112" s="126">
        <v>2000</v>
      </c>
      <c r="F112" s="47">
        <f t="shared" si="10"/>
        <v>2000</v>
      </c>
      <c r="G112" s="126">
        <v>2000</v>
      </c>
      <c r="H112" s="47">
        <f t="shared" si="13"/>
        <v>0</v>
      </c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47"/>
      <c r="E113" s="126">
        <v>1000</v>
      </c>
      <c r="F113" s="47">
        <f t="shared" si="10"/>
        <v>1000</v>
      </c>
      <c r="G113" s="126">
        <v>1000</v>
      </c>
      <c r="H113" s="47">
        <f t="shared" si="13"/>
        <v>0</v>
      </c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47">
        <f>'JUNI 2023'!H114</f>
        <v>1000</v>
      </c>
      <c r="E114" s="126"/>
      <c r="F114" s="47">
        <f t="shared" si="10"/>
        <v>1000</v>
      </c>
      <c r="G114" s="126">
        <v>500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47"/>
      <c r="E115" s="126">
        <v>2500</v>
      </c>
      <c r="F115" s="47">
        <f t="shared" si="10"/>
        <v>2500</v>
      </c>
      <c r="G115" s="126">
        <v>1500</v>
      </c>
      <c r="H115" s="47">
        <f t="shared" si="13"/>
        <v>1000</v>
      </c>
      <c r="I115" s="55">
        <f>'APRIL 2023'!I115</f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47"/>
      <c r="E116" s="126">
        <v>500</v>
      </c>
      <c r="F116" s="47">
        <f t="shared" si="10"/>
        <v>500</v>
      </c>
      <c r="G116" s="126">
        <v>500</v>
      </c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47"/>
      <c r="E117" s="126"/>
      <c r="F117" s="47">
        <f t="shared" si="10"/>
        <v>0</v>
      </c>
      <c r="G117" s="126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47">
        <f>'JUNI 2023'!H118</f>
        <v>1000</v>
      </c>
      <c r="E118" s="126"/>
      <c r="F118" s="47">
        <f t="shared" si="10"/>
        <v>1000</v>
      </c>
      <c r="G118" s="126">
        <v>500</v>
      </c>
      <c r="H118" s="47">
        <f t="shared" si="13"/>
        <v>500</v>
      </c>
      <c r="I118" s="55">
        <f>'APRIL 2023'!I118</f>
        <v>460</v>
      </c>
      <c r="J118" s="55">
        <f t="shared" si="12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47"/>
      <c r="E119" s="126"/>
      <c r="F119" s="47">
        <f t="shared" si="10"/>
        <v>0</v>
      </c>
      <c r="G119" s="126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47">
        <f>'JUNI 2023'!H120</f>
        <v>500</v>
      </c>
      <c r="E120" s="126"/>
      <c r="F120" s="47">
        <f t="shared" si="10"/>
        <v>500</v>
      </c>
      <c r="G120" s="126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47"/>
      <c r="E121" s="126"/>
      <c r="F121" s="47">
        <f t="shared" si="10"/>
        <v>0</v>
      </c>
      <c r="G121" s="126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47"/>
      <c r="E122" s="126"/>
      <c r="F122" s="47">
        <f t="shared" si="10"/>
        <v>0</v>
      </c>
      <c r="G122" s="126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47">
        <f>'JUNI 2023'!H123</f>
        <v>500</v>
      </c>
      <c r="E123" s="126"/>
      <c r="F123" s="47">
        <f t="shared" si="10"/>
        <v>500</v>
      </c>
      <c r="G123" s="126">
        <v>500</v>
      </c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47"/>
      <c r="E124" s="138"/>
      <c r="F124" s="47">
        <f t="shared" si="10"/>
        <v>0</v>
      </c>
      <c r="G124" s="138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47"/>
      <c r="E125" s="126"/>
      <c r="F125" s="47">
        <f t="shared" si="10"/>
        <v>0</v>
      </c>
      <c r="G125" s="126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47"/>
      <c r="E126" s="126">
        <v>500</v>
      </c>
      <c r="F126" s="47">
        <f t="shared" si="10"/>
        <v>500</v>
      </c>
      <c r="G126" s="126">
        <v>500</v>
      </c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47"/>
      <c r="E127" s="126"/>
      <c r="F127" s="47">
        <f t="shared" si="10"/>
        <v>0</v>
      </c>
      <c r="G127" s="126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47"/>
      <c r="E128" s="126"/>
      <c r="F128" s="47">
        <f t="shared" si="10"/>
        <v>0</v>
      </c>
      <c r="G128" s="126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47">
        <f>'JUNI 2023'!H129</f>
        <v>500</v>
      </c>
      <c r="E129" s="126"/>
      <c r="F129" s="47">
        <f t="shared" si="10"/>
        <v>500</v>
      </c>
      <c r="G129" s="126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47">
        <f>'JUNI 2023'!H130</f>
        <v>500</v>
      </c>
      <c r="E130" s="126"/>
      <c r="F130" s="47">
        <f t="shared" si="10"/>
        <v>500</v>
      </c>
      <c r="G130" s="126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47">
        <f>'JUNI 2023'!H131</f>
        <v>1000</v>
      </c>
      <c r="E131" s="126"/>
      <c r="F131" s="47">
        <f t="shared" si="10"/>
        <v>1000</v>
      </c>
      <c r="G131" s="126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47">
        <f>'JUNI 2023'!H132</f>
        <v>500</v>
      </c>
      <c r="E132" s="126"/>
      <c r="F132" s="47">
        <f t="shared" si="10"/>
        <v>500</v>
      </c>
      <c r="G132" s="126">
        <v>500</v>
      </c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81"/>
      <c r="E133" s="127">
        <v>500</v>
      </c>
      <c r="F133" s="81">
        <f t="shared" si="10"/>
        <v>500</v>
      </c>
      <c r="G133" s="127">
        <v>500</v>
      </c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'JUNI 2023'!H134</f>
        <v>1000</v>
      </c>
      <c r="E134" s="148">
        <v>500</v>
      </c>
      <c r="F134" s="82">
        <f>D134+E134</f>
        <v>1500</v>
      </c>
      <c r="G134" s="154"/>
      <c r="H134" s="82">
        <f>F134-G134</f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>
        <v>500</v>
      </c>
      <c r="F135" s="47">
        <f t="shared" ref="F135:F198" si="14">D135+E135</f>
        <v>500</v>
      </c>
      <c r="G135" s="161">
        <v>500</v>
      </c>
      <c r="H135" s="47">
        <f t="shared" ref="H135:H198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47">
        <f t="shared" si="14"/>
        <v>0</v>
      </c>
      <c r="G136" s="161"/>
      <c r="H136" s="47">
        <f t="shared" si="15"/>
        <v>0</v>
      </c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'JUNI 2023'!H137</f>
        <v>500</v>
      </c>
      <c r="E137" s="161"/>
      <c r="F137" s="47">
        <f t="shared" si="14"/>
        <v>500</v>
      </c>
      <c r="G137" s="161"/>
      <c r="H137" s="47">
        <f t="shared" si="15"/>
        <v>500</v>
      </c>
      <c r="I137" s="55">
        <f>'APRIL 2023'!I137</f>
        <v>460</v>
      </c>
      <c r="J137" s="55">
        <f t="shared" si="16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47">
        <f t="shared" si="14"/>
        <v>0</v>
      </c>
      <c r="G138" s="161"/>
      <c r="H138" s="47">
        <f t="shared" si="15"/>
        <v>0</v>
      </c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/>
      <c r="E139" s="161"/>
      <c r="F139" s="47">
        <f t="shared" si="14"/>
        <v>0</v>
      </c>
      <c r="G139" s="161"/>
      <c r="H139" s="47">
        <f t="shared" si="15"/>
        <v>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>
        <v>500</v>
      </c>
      <c r="F140" s="47">
        <f t="shared" si="14"/>
        <v>500</v>
      </c>
      <c r="G140" s="161">
        <v>500</v>
      </c>
      <c r="H140" s="4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'JUNI 2023'!H141</f>
        <v>500</v>
      </c>
      <c r="E141" s="161"/>
      <c r="F141" s="47">
        <f t="shared" si="14"/>
        <v>500</v>
      </c>
      <c r="G141" s="161"/>
      <c r="H141" s="4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47">
        <f t="shared" si="14"/>
        <v>0</v>
      </c>
      <c r="G142" s="161"/>
      <c r="H142" s="47">
        <f t="shared" si="15"/>
        <v>0</v>
      </c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2000</v>
      </c>
      <c r="F143" s="47">
        <f t="shared" si="14"/>
        <v>2000</v>
      </c>
      <c r="G143" s="161">
        <v>2000</v>
      </c>
      <c r="H143" s="4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47">
        <f t="shared" si="14"/>
        <v>0</v>
      </c>
      <c r="G144" s="161"/>
      <c r="H144" s="47">
        <f t="shared" si="15"/>
        <v>0</v>
      </c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/>
      <c r="E145" s="161">
        <v>500</v>
      </c>
      <c r="F145" s="47">
        <f t="shared" si="14"/>
        <v>500</v>
      </c>
      <c r="G145" s="161">
        <v>500</v>
      </c>
      <c r="H145" s="47">
        <f t="shared" si="15"/>
        <v>0</v>
      </c>
      <c r="I145" s="55">
        <f>'APRIL 2023'!I145</f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1000</v>
      </c>
      <c r="F146" s="47">
        <f t="shared" si="14"/>
        <v>1000</v>
      </c>
      <c r="G146" s="161">
        <v>500</v>
      </c>
      <c r="H146" s="47">
        <f t="shared" si="15"/>
        <v>500</v>
      </c>
      <c r="I146" s="55">
        <f>'APRIL 2023'!I146</f>
        <v>460</v>
      </c>
      <c r="J146" s="55">
        <f t="shared" si="16"/>
        <v>230000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/>
      <c r="E147" s="161">
        <v>1000</v>
      </c>
      <c r="F147" s="47">
        <f t="shared" si="14"/>
        <v>1000</v>
      </c>
      <c r="G147" s="161">
        <v>1000</v>
      </c>
      <c r="H147" s="47">
        <f t="shared" si="15"/>
        <v>0</v>
      </c>
      <c r="I147" s="55">
        <f>'APRIL 2023'!I147</f>
        <v>460</v>
      </c>
      <c r="J147" s="55">
        <f t="shared" si="16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47">
        <f t="shared" si="14"/>
        <v>500</v>
      </c>
      <c r="G148" s="161">
        <v>500</v>
      </c>
      <c r="H148" s="4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'JUNI 2023'!H149</f>
        <v>500</v>
      </c>
      <c r="E149" s="161"/>
      <c r="F149" s="47">
        <f t="shared" si="14"/>
        <v>500</v>
      </c>
      <c r="G149" s="161">
        <v>500</v>
      </c>
      <c r="H149" s="4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'JUNI 2023'!H150</f>
        <v>500</v>
      </c>
      <c r="E150" s="161"/>
      <c r="F150" s="47">
        <f t="shared" si="14"/>
        <v>500</v>
      </c>
      <c r="G150" s="161">
        <v>500</v>
      </c>
      <c r="H150" s="47">
        <f t="shared" si="15"/>
        <v>0</v>
      </c>
      <c r="I150" s="55">
        <f>'APRIL 2023'!I150</f>
        <v>460</v>
      </c>
      <c r="J150" s="55">
        <f t="shared" si="16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'JUNI 2023'!H151</f>
        <v>500</v>
      </c>
      <c r="E151" s="161"/>
      <c r="F151" s="47">
        <f t="shared" si="14"/>
        <v>500</v>
      </c>
      <c r="G151" s="161">
        <v>500</v>
      </c>
      <c r="H151" s="4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/>
      <c r="E152" s="161">
        <v>1000</v>
      </c>
      <c r="F152" s="47">
        <f t="shared" si="14"/>
        <v>1000</v>
      </c>
      <c r="G152" s="161">
        <v>500</v>
      </c>
      <c r="H152" s="4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>
        <v>500</v>
      </c>
      <c r="F153" s="47">
        <f t="shared" si="14"/>
        <v>500</v>
      </c>
      <c r="G153" s="161">
        <v>500</v>
      </c>
      <c r="H153" s="4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'JUNI 2023'!H154</f>
        <v>500</v>
      </c>
      <c r="E154" s="161"/>
      <c r="F154" s="47">
        <f t="shared" si="14"/>
        <v>500</v>
      </c>
      <c r="G154" s="161">
        <v>500</v>
      </c>
      <c r="H154" s="4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/>
      <c r="E155" s="161">
        <v>1000</v>
      </c>
      <c r="F155" s="47">
        <f t="shared" si="14"/>
        <v>1000</v>
      </c>
      <c r="G155" s="161">
        <v>1000</v>
      </c>
      <c r="H155" s="47">
        <f t="shared" si="15"/>
        <v>0</v>
      </c>
      <c r="I155" s="55">
        <f>'APRIL 2023'!I155</f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'JUNI 2023'!H156</f>
        <v>500</v>
      </c>
      <c r="E156" s="161"/>
      <c r="F156" s="47">
        <f t="shared" si="14"/>
        <v>500</v>
      </c>
      <c r="G156" s="161">
        <v>500</v>
      </c>
      <c r="H156" s="4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47">
        <f t="shared" si="14"/>
        <v>0</v>
      </c>
      <c r="G157" s="161"/>
      <c r="H157" s="47">
        <f t="shared" si="15"/>
        <v>0</v>
      </c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'JUNI 2023'!H158</f>
        <v>500</v>
      </c>
      <c r="E158" s="161"/>
      <c r="F158" s="47">
        <f t="shared" si="14"/>
        <v>500</v>
      </c>
      <c r="G158" s="161">
        <v>500</v>
      </c>
      <c r="H158" s="47">
        <f t="shared" si="15"/>
        <v>0</v>
      </c>
      <c r="I158" s="55">
        <f>'APRIL 2023'!I158</f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47">
        <f t="shared" si="14"/>
        <v>1000</v>
      </c>
      <c r="G159" s="161">
        <v>500</v>
      </c>
      <c r="H159" s="47">
        <f t="shared" si="15"/>
        <v>500</v>
      </c>
      <c r="I159" s="55">
        <f>'APRIL 2023'!I159</f>
        <v>460</v>
      </c>
      <c r="J159" s="55">
        <f t="shared" si="16"/>
        <v>230000</v>
      </c>
    </row>
    <row r="160" spans="1:10" x14ac:dyDescent="0.25">
      <c r="A160" s="7"/>
      <c r="B160" s="14"/>
      <c r="C160" s="7"/>
      <c r="D160" s="137"/>
      <c r="E160" s="161"/>
      <c r="F160" s="47">
        <f t="shared" si="14"/>
        <v>0</v>
      </c>
      <c r="G160" s="161"/>
      <c r="H160" s="47">
        <f t="shared" si="15"/>
        <v>0</v>
      </c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>
        <v>500</v>
      </c>
      <c r="F161" s="47">
        <f t="shared" si="14"/>
        <v>500</v>
      </c>
      <c r="G161" s="161">
        <v>500</v>
      </c>
      <c r="H161" s="4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'JUNI 2023'!H162</f>
        <v>500</v>
      </c>
      <c r="E162" s="161"/>
      <c r="F162" s="47">
        <f t="shared" si="14"/>
        <v>500</v>
      </c>
      <c r="G162" s="161"/>
      <c r="H162" s="47">
        <f t="shared" si="15"/>
        <v>500</v>
      </c>
      <c r="I162" s="55">
        <f>'APRIL 2023'!I162</f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'JUNI 2023'!H163</f>
        <v>500</v>
      </c>
      <c r="E163" s="161"/>
      <c r="F163" s="47">
        <f t="shared" si="14"/>
        <v>500</v>
      </c>
      <c r="G163" s="161">
        <v>500</v>
      </c>
      <c r="H163" s="4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/>
      <c r="E164" s="161"/>
      <c r="F164" s="47">
        <f t="shared" si="14"/>
        <v>0</v>
      </c>
      <c r="G164" s="161"/>
      <c r="H164" s="47">
        <f t="shared" si="15"/>
        <v>0</v>
      </c>
      <c r="I164" s="55">
        <f>'APRIL 2023'!I164</f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/>
      <c r="E165" s="162"/>
      <c r="F165" s="47">
        <f t="shared" si="14"/>
        <v>0</v>
      </c>
      <c r="G165" s="162"/>
      <c r="H165" s="47">
        <f t="shared" si="15"/>
        <v>0</v>
      </c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'JUNI 2023'!H166</f>
        <v>500</v>
      </c>
      <c r="E166" s="161">
        <v>2500</v>
      </c>
      <c r="F166" s="47">
        <f t="shared" si="14"/>
        <v>3000</v>
      </c>
      <c r="G166" s="161">
        <v>3000</v>
      </c>
      <c r="H166" s="4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/>
      <c r="E167" s="161">
        <v>2000</v>
      </c>
      <c r="F167" s="47">
        <f t="shared" si="14"/>
        <v>2000</v>
      </c>
      <c r="G167" s="161">
        <v>2000</v>
      </c>
      <c r="H167" s="47">
        <f t="shared" si="15"/>
        <v>0</v>
      </c>
      <c r="I167" s="55">
        <f>'APRIL 2023'!I167</f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47">
        <f t="shared" si="14"/>
        <v>0</v>
      </c>
      <c r="G168" s="161"/>
      <c r="H168" s="47">
        <f t="shared" si="15"/>
        <v>0</v>
      </c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'JUNI 2023'!H169</f>
        <v>1000</v>
      </c>
      <c r="E169" s="161">
        <v>1000</v>
      </c>
      <c r="F169" s="47">
        <f t="shared" si="14"/>
        <v>2000</v>
      </c>
      <c r="G169" s="161">
        <v>1000</v>
      </c>
      <c r="H169" s="4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'JUNI 2023'!H170</f>
        <v>500</v>
      </c>
      <c r="E170" s="161">
        <v>500</v>
      </c>
      <c r="F170" s="47">
        <f t="shared" si="14"/>
        <v>1000</v>
      </c>
      <c r="G170" s="161">
        <v>1000</v>
      </c>
      <c r="H170" s="47">
        <f t="shared" si="15"/>
        <v>0</v>
      </c>
      <c r="I170" s="55">
        <f>'APRIL 2023'!I170</f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'JUNI 2023'!H171</f>
        <v>1000</v>
      </c>
      <c r="E171" s="161">
        <v>1500</v>
      </c>
      <c r="F171" s="47">
        <f t="shared" si="14"/>
        <v>2500</v>
      </c>
      <c r="G171" s="161">
        <v>2500</v>
      </c>
      <c r="H171" s="47">
        <f t="shared" si="15"/>
        <v>0</v>
      </c>
      <c r="I171" s="55">
        <f>'APRIL 2023'!I171</f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'JUNI 2023'!H172</f>
        <v>1000</v>
      </c>
      <c r="E172" s="161">
        <v>1500</v>
      </c>
      <c r="F172" s="47">
        <f t="shared" si="14"/>
        <v>2500</v>
      </c>
      <c r="G172" s="161">
        <v>2000</v>
      </c>
      <c r="H172" s="4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47">
        <f t="shared" si="14"/>
        <v>0</v>
      </c>
      <c r="G173" s="161"/>
      <c r="H173" s="47">
        <f t="shared" si="15"/>
        <v>0</v>
      </c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'JUNI 2023'!H174</f>
        <v>500</v>
      </c>
      <c r="E174" s="161"/>
      <c r="F174" s="47">
        <f t="shared" si="14"/>
        <v>500</v>
      </c>
      <c r="G174" s="161"/>
      <c r="H174" s="4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47">
        <f t="shared" si="14"/>
        <v>0</v>
      </c>
      <c r="G175" s="161"/>
      <c r="H175" s="47">
        <f t="shared" si="15"/>
        <v>0</v>
      </c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>
        <v>500</v>
      </c>
      <c r="F176" s="47">
        <f t="shared" si="14"/>
        <v>500</v>
      </c>
      <c r="G176" s="161">
        <v>500</v>
      </c>
      <c r="H176" s="4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>
        <v>500</v>
      </c>
      <c r="F177" s="47">
        <f t="shared" si="14"/>
        <v>500</v>
      </c>
      <c r="G177" s="161">
        <v>500</v>
      </c>
      <c r="H177" s="47">
        <f t="shared" si="15"/>
        <v>0</v>
      </c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/>
      <c r="E178" s="161"/>
      <c r="F178" s="47">
        <f t="shared" si="14"/>
        <v>0</v>
      </c>
      <c r="G178" s="161"/>
      <c r="H178" s="47">
        <f t="shared" si="15"/>
        <v>0</v>
      </c>
      <c r="I178" s="55">
        <f>'APRIL 2023'!I178</f>
        <v>460</v>
      </c>
      <c r="J178" s="55">
        <f t="shared" si="16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>
        <v>1000</v>
      </c>
      <c r="F179" s="47">
        <f t="shared" si="14"/>
        <v>1000</v>
      </c>
      <c r="G179" s="161">
        <v>1000</v>
      </c>
      <c r="H179" s="47">
        <f t="shared" si="15"/>
        <v>0</v>
      </c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'JUNI 2023'!H180</f>
        <v>500</v>
      </c>
      <c r="E180" s="161"/>
      <c r="F180" s="47">
        <f t="shared" si="14"/>
        <v>500</v>
      </c>
      <c r="G180" s="161"/>
      <c r="H180" s="4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47">
        <f t="shared" si="14"/>
        <v>0</v>
      </c>
      <c r="G181" s="161"/>
      <c r="H181" s="47">
        <f t="shared" si="15"/>
        <v>0</v>
      </c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47">
        <f t="shared" si="14"/>
        <v>0</v>
      </c>
      <c r="G182" s="161"/>
      <c r="H182" s="47">
        <f t="shared" si="15"/>
        <v>0</v>
      </c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47">
        <f t="shared" si="14"/>
        <v>0</v>
      </c>
      <c r="G183" s="161"/>
      <c r="H183" s="47">
        <f t="shared" si="15"/>
        <v>0</v>
      </c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'JUNI 2023'!H184</f>
        <v>1000</v>
      </c>
      <c r="E184" s="161"/>
      <c r="F184" s="47">
        <f t="shared" si="14"/>
        <v>1000</v>
      </c>
      <c r="G184" s="161">
        <v>500</v>
      </c>
      <c r="H184" s="47">
        <f t="shared" si="15"/>
        <v>500</v>
      </c>
      <c r="I184" s="55">
        <f>'APRIL 2023'!I184</f>
        <v>460</v>
      </c>
      <c r="J184" s="55">
        <f t="shared" si="16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47">
        <f t="shared" si="14"/>
        <v>0</v>
      </c>
      <c r="G185" s="161"/>
      <c r="H185" s="47">
        <f t="shared" si="15"/>
        <v>0</v>
      </c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'JUNI 2023'!H186</f>
        <v>1000</v>
      </c>
      <c r="E186" s="162"/>
      <c r="F186" s="47">
        <f t="shared" si="14"/>
        <v>1000</v>
      </c>
      <c r="G186" s="162">
        <v>1000</v>
      </c>
      <c r="H186" s="47">
        <f t="shared" si="15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47">
        <f t="shared" si="14"/>
        <v>500</v>
      </c>
      <c r="G187" s="161">
        <v>500</v>
      </c>
      <c r="H187" s="47">
        <f t="shared" si="15"/>
        <v>0</v>
      </c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47">
        <f t="shared" si="14"/>
        <v>500</v>
      </c>
      <c r="G188" s="161">
        <v>500</v>
      </c>
      <c r="H188" s="47">
        <f t="shared" si="15"/>
        <v>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47">
        <f t="shared" si="14"/>
        <v>0</v>
      </c>
      <c r="G189" s="161"/>
      <c r="H189" s="47">
        <f t="shared" si="15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47">
        <f t="shared" si="14"/>
        <v>500</v>
      </c>
      <c r="G190" s="161">
        <v>500</v>
      </c>
      <c r="H190" s="47">
        <f t="shared" si="15"/>
        <v>0</v>
      </c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>
        <v>500</v>
      </c>
      <c r="F191" s="47">
        <f t="shared" si="14"/>
        <v>500</v>
      </c>
      <c r="G191" s="161">
        <v>500</v>
      </c>
      <c r="H191" s="47">
        <f t="shared" si="15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47">
        <f t="shared" si="14"/>
        <v>0</v>
      </c>
      <c r="G192" s="161"/>
      <c r="H192" s="47">
        <f t="shared" si="15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47">
        <f t="shared" si="14"/>
        <v>0</v>
      </c>
      <c r="G193" s="162"/>
      <c r="H193" s="47">
        <f t="shared" si="15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'JUNI 2023'!H194</f>
        <v>500</v>
      </c>
      <c r="E194" s="161"/>
      <c r="F194" s="47">
        <f t="shared" si="14"/>
        <v>500</v>
      </c>
      <c r="G194" s="161"/>
      <c r="H194" s="47">
        <f t="shared" si="15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/>
      <c r="E195" s="161"/>
      <c r="F195" s="47">
        <f t="shared" si="14"/>
        <v>0</v>
      </c>
      <c r="G195" s="161"/>
      <c r="H195" s="47">
        <f t="shared" si="15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>
        <v>500</v>
      </c>
      <c r="F196" s="47">
        <f t="shared" si="14"/>
        <v>500</v>
      </c>
      <c r="G196" s="161">
        <v>500</v>
      </c>
      <c r="H196" s="47">
        <f t="shared" si="15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47">
        <f t="shared" si="14"/>
        <v>0</v>
      </c>
      <c r="G197" s="161"/>
      <c r="H197" s="47">
        <f t="shared" si="15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47">
        <f t="shared" si="14"/>
        <v>0</v>
      </c>
      <c r="G198" s="162"/>
      <c r="H198" s="47">
        <f t="shared" si="15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47">
        <f t="shared" ref="F199:F203" si="18">D199+E199</f>
        <v>0</v>
      </c>
      <c r="G199" s="161"/>
      <c r="H199" s="47">
        <f t="shared" ref="H199:H232" si="19">F199-G199</f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47">
        <f t="shared" si="18"/>
        <v>0</v>
      </c>
      <c r="G200" s="161"/>
      <c r="H200" s="47">
        <f t="shared" si="19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47">
        <f t="shared" si="18"/>
        <v>0</v>
      </c>
      <c r="G201" s="162"/>
      <c r="H201" s="47">
        <f t="shared" si="19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47">
        <f t="shared" si="18"/>
        <v>0</v>
      </c>
      <c r="G202" s="161"/>
      <c r="H202" s="47">
        <f t="shared" si="19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81">
        <f t="shared" si="18"/>
        <v>0</v>
      </c>
      <c r="G203" s="163"/>
      <c r="H203" s="81">
        <f t="shared" si="19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3500</v>
      </c>
      <c r="F204" s="143">
        <f>D204+E204</f>
        <v>3500</v>
      </c>
      <c r="G204" s="148">
        <v>3500</v>
      </c>
      <c r="H204" s="82">
        <f t="shared" si="19"/>
        <v>0</v>
      </c>
      <c r="I204" s="51">
        <f>'APRIL 2023'!I204</f>
        <v>580</v>
      </c>
      <c r="J204" s="51">
        <f t="shared" ref="J204:J231" si="20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'JUNI 2023'!H205</f>
        <v>1000</v>
      </c>
      <c r="E205" s="161"/>
      <c r="F205" s="126">
        <f t="shared" ref="F205:F232" si="21">D205+E205</f>
        <v>1000</v>
      </c>
      <c r="G205" s="161">
        <v>1000</v>
      </c>
      <c r="H205" s="47">
        <f t="shared" si="19"/>
        <v>0</v>
      </c>
      <c r="I205" s="55">
        <f>'APRIL 2023'!I205</f>
        <v>580</v>
      </c>
      <c r="J205" s="55">
        <f t="shared" si="20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26">
        <f t="shared" si="21"/>
        <v>0</v>
      </c>
      <c r="G206" s="161"/>
      <c r="H206" s="47">
        <f t="shared" si="19"/>
        <v>0</v>
      </c>
      <c r="I206" s="55">
        <f>'APRIL 2023'!I206</f>
        <v>580</v>
      </c>
      <c r="J206" s="55">
        <f t="shared" si="20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26">
        <f t="shared" si="21"/>
        <v>0</v>
      </c>
      <c r="G207" s="161"/>
      <c r="H207" s="47">
        <f t="shared" si="19"/>
        <v>0</v>
      </c>
      <c r="I207" s="55">
        <f>'APRIL 2023'!I207</f>
        <v>580</v>
      </c>
      <c r="J207" s="55">
        <f t="shared" si="20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26">
        <f t="shared" si="21"/>
        <v>0</v>
      </c>
      <c r="G208" s="161"/>
      <c r="H208" s="47">
        <f t="shared" si="19"/>
        <v>0</v>
      </c>
      <c r="I208" s="55">
        <f>'APRIL 2023'!I208</f>
        <v>580</v>
      </c>
      <c r="J208" s="55">
        <f t="shared" si="20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26">
        <f t="shared" si="21"/>
        <v>0</v>
      </c>
      <c r="G209" s="161"/>
      <c r="H209" s="47">
        <f t="shared" si="19"/>
        <v>0</v>
      </c>
      <c r="I209" s="55">
        <f>'APRIL 2023'!I209</f>
        <v>580</v>
      </c>
      <c r="J209" s="55">
        <f t="shared" si="20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26">
        <f t="shared" si="21"/>
        <v>0</v>
      </c>
      <c r="G210" s="161"/>
      <c r="H210" s="47">
        <f t="shared" si="19"/>
        <v>0</v>
      </c>
      <c r="I210" s="55">
        <f>'APRIL 2023'!I210</f>
        <v>580</v>
      </c>
      <c r="J210" s="55">
        <f t="shared" si="20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26">
        <f t="shared" si="21"/>
        <v>0</v>
      </c>
      <c r="G211" s="161"/>
      <c r="H211" s="47">
        <f t="shared" si="19"/>
        <v>0</v>
      </c>
      <c r="I211" s="55">
        <f>'APRIL 2023'!I211</f>
        <v>580</v>
      </c>
      <c r="J211" s="55">
        <f t="shared" si="20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26">
        <f t="shared" si="21"/>
        <v>0</v>
      </c>
      <c r="G212" s="161"/>
      <c r="H212" s="47">
        <f t="shared" si="19"/>
        <v>0</v>
      </c>
      <c r="I212" s="55">
        <f>'APRIL 2023'!I212</f>
        <v>580</v>
      </c>
      <c r="J212" s="55">
        <f t="shared" si="20"/>
        <v>0</v>
      </c>
    </row>
    <row r="213" spans="1:10" x14ac:dyDescent="0.25">
      <c r="A213" s="7"/>
      <c r="B213" s="15"/>
      <c r="C213" s="7"/>
      <c r="D213" s="137"/>
      <c r="E213" s="162"/>
      <c r="F213" s="126">
        <f t="shared" si="21"/>
        <v>0</v>
      </c>
      <c r="G213" s="161"/>
      <c r="H213" s="47">
        <f t="shared" si="19"/>
        <v>0</v>
      </c>
      <c r="I213" s="55">
        <f>'APRIL 2023'!I213</f>
        <v>0</v>
      </c>
      <c r="J213" s="55">
        <f t="shared" si="20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'JUNI 2023'!H214</f>
        <v>1000</v>
      </c>
      <c r="E214" s="161"/>
      <c r="F214" s="126">
        <f t="shared" si="21"/>
        <v>1000</v>
      </c>
      <c r="G214" s="161">
        <v>500</v>
      </c>
      <c r="H214" s="47">
        <f t="shared" si="19"/>
        <v>500</v>
      </c>
      <c r="I214" s="55">
        <f>'APRIL 2023'!I214</f>
        <v>670</v>
      </c>
      <c r="J214" s="55">
        <f t="shared" si="20"/>
        <v>250000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'JUNI 2023'!H215</f>
        <v>500</v>
      </c>
      <c r="E215" s="161"/>
      <c r="F215" s="126">
        <f t="shared" si="21"/>
        <v>500</v>
      </c>
      <c r="G215" s="161">
        <v>500</v>
      </c>
      <c r="H215" s="47">
        <f t="shared" si="19"/>
        <v>0</v>
      </c>
      <c r="I215" s="55">
        <f>'APRIL 2023'!I215</f>
        <v>670</v>
      </c>
      <c r="J215" s="55">
        <f t="shared" si="20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/>
      <c r="E216" s="161">
        <v>500</v>
      </c>
      <c r="F216" s="126">
        <f t="shared" si="21"/>
        <v>500</v>
      </c>
      <c r="G216" s="161"/>
      <c r="H216" s="47">
        <f t="shared" si="19"/>
        <v>500</v>
      </c>
      <c r="I216" s="55">
        <f>'APRIL 2023'!I216</f>
        <v>670</v>
      </c>
      <c r="J216" s="55">
        <f t="shared" si="20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'JUNI 2023'!H217</f>
        <v>500</v>
      </c>
      <c r="E217" s="161"/>
      <c r="F217" s="126">
        <f t="shared" si="21"/>
        <v>500</v>
      </c>
      <c r="G217" s="161">
        <v>500</v>
      </c>
      <c r="H217" s="47">
        <f t="shared" si="19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/>
      <c r="E218" s="161">
        <v>5500</v>
      </c>
      <c r="F218" s="126">
        <f t="shared" si="21"/>
        <v>5500</v>
      </c>
      <c r="G218" s="161">
        <v>4500</v>
      </c>
      <c r="H218" s="47">
        <f t="shared" si="19"/>
        <v>1000</v>
      </c>
      <c r="I218" s="55">
        <f>'APRIL 2023'!I218</f>
        <v>670</v>
      </c>
      <c r="J218" s="55">
        <f t="shared" si="20"/>
        <v>4500000</v>
      </c>
    </row>
    <row r="219" spans="1:10" x14ac:dyDescent="0.25">
      <c r="A219" s="7"/>
      <c r="B219" s="21"/>
      <c r="C219" s="7"/>
      <c r="D219" s="137"/>
      <c r="E219" s="162"/>
      <c r="F219" s="126">
        <f t="shared" si="21"/>
        <v>0</v>
      </c>
      <c r="G219" s="161"/>
      <c r="H219" s="47">
        <f t="shared" si="19"/>
        <v>0</v>
      </c>
      <c r="I219" s="55">
        <f>'APRIL 2023'!I219</f>
        <v>0</v>
      </c>
      <c r="J219" s="55">
        <f t="shared" si="20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/>
      <c r="E220" s="161">
        <v>3000</v>
      </c>
      <c r="F220" s="126">
        <f t="shared" si="21"/>
        <v>3000</v>
      </c>
      <c r="G220" s="161">
        <v>3000</v>
      </c>
      <c r="H220" s="47">
        <f t="shared" si="19"/>
        <v>0</v>
      </c>
      <c r="I220" s="55">
        <f>'APRIL 2023'!I220</f>
        <v>750</v>
      </c>
      <c r="J220" s="55">
        <f t="shared" si="20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/>
      <c r="E221" s="161">
        <v>4000</v>
      </c>
      <c r="F221" s="126">
        <f t="shared" si="21"/>
        <v>4000</v>
      </c>
      <c r="G221" s="161">
        <v>2500</v>
      </c>
      <c r="H221" s="47">
        <f t="shared" si="19"/>
        <v>1500</v>
      </c>
      <c r="I221" s="55">
        <f>'APRIL 2023'!I221</f>
        <v>750</v>
      </c>
      <c r="J221" s="55">
        <f t="shared" si="20"/>
        <v>3750000</v>
      </c>
    </row>
    <row r="222" spans="1:10" x14ac:dyDescent="0.25">
      <c r="A222" s="7"/>
      <c r="B222" s="22"/>
      <c r="C222" s="9"/>
      <c r="D222" s="137"/>
      <c r="E222" s="162"/>
      <c r="F222" s="126">
        <f t="shared" si="21"/>
        <v>0</v>
      </c>
      <c r="G222" s="161"/>
      <c r="H222" s="47">
        <f t="shared" si="19"/>
        <v>0</v>
      </c>
      <c r="I222" s="55">
        <f>'APRIL 2023'!I222</f>
        <v>0</v>
      </c>
      <c r="J222" s="55">
        <f t="shared" si="20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'JUNI 2023'!H223</f>
        <v>1500</v>
      </c>
      <c r="E223" s="161">
        <v>2500</v>
      </c>
      <c r="F223" s="126">
        <f t="shared" si="21"/>
        <v>4000</v>
      </c>
      <c r="G223" s="161">
        <v>3000</v>
      </c>
      <c r="H223" s="47">
        <f t="shared" si="19"/>
        <v>1000</v>
      </c>
      <c r="I223" s="55">
        <f>'APRIL 2023'!I223</f>
        <v>1300</v>
      </c>
      <c r="J223" s="55">
        <f t="shared" si="20"/>
        <v>3000000</v>
      </c>
    </row>
    <row r="224" spans="1:10" x14ac:dyDescent="0.25">
      <c r="A224" s="7"/>
      <c r="B224" s="22"/>
      <c r="C224" s="9"/>
      <c r="D224" s="137"/>
      <c r="E224" s="162"/>
      <c r="F224" s="126">
        <f t="shared" si="21"/>
        <v>0</v>
      </c>
      <c r="G224" s="161"/>
      <c r="H224" s="47">
        <f t="shared" si="19"/>
        <v>0</v>
      </c>
      <c r="I224" s="55">
        <f>'APRIL 2023'!I224</f>
        <v>0</v>
      </c>
      <c r="J224" s="55">
        <f t="shared" si="20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/>
      <c r="E225" s="161">
        <v>2500</v>
      </c>
      <c r="F225" s="126">
        <f t="shared" si="21"/>
        <v>2500</v>
      </c>
      <c r="G225" s="161">
        <v>2000</v>
      </c>
      <c r="H225" s="47">
        <f t="shared" si="19"/>
        <v>500</v>
      </c>
      <c r="I225" s="55">
        <f>'APRIL 2023'!I225</f>
        <v>1100</v>
      </c>
      <c r="J225" s="55">
        <f t="shared" si="20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/>
      <c r="E226" s="161">
        <v>2500</v>
      </c>
      <c r="F226" s="126">
        <f t="shared" si="21"/>
        <v>2500</v>
      </c>
      <c r="G226" s="161">
        <v>1000</v>
      </c>
      <c r="H226" s="47">
        <f t="shared" si="19"/>
        <v>1500</v>
      </c>
      <c r="I226" s="55">
        <f>'APRIL 2023'!I226</f>
        <v>1100</v>
      </c>
      <c r="J226" s="55">
        <f t="shared" si="20"/>
        <v>1500000</v>
      </c>
    </row>
    <row r="227" spans="1:10" x14ac:dyDescent="0.25">
      <c r="A227" s="7"/>
      <c r="B227" s="15"/>
      <c r="C227" s="9"/>
      <c r="D227" s="137"/>
      <c r="E227" s="162"/>
      <c r="F227" s="126">
        <f t="shared" si="21"/>
        <v>0</v>
      </c>
      <c r="G227" s="161"/>
      <c r="H227" s="47">
        <f t="shared" si="19"/>
        <v>0</v>
      </c>
      <c r="I227" s="55">
        <f>'APRIL 2023'!I227</f>
        <v>0</v>
      </c>
      <c r="J227" s="55">
        <f t="shared" si="20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/>
      <c r="E228" s="161"/>
      <c r="F228" s="126">
        <f t="shared" si="21"/>
        <v>0</v>
      </c>
      <c r="G228" s="161"/>
      <c r="H228" s="47">
        <f t="shared" si="19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26">
        <f t="shared" si="21"/>
        <v>0</v>
      </c>
      <c r="G229" s="161"/>
      <c r="H229" s="47">
        <f t="shared" si="19"/>
        <v>0</v>
      </c>
      <c r="I229" s="55">
        <f>'APRIL 2023'!I229</f>
        <v>0</v>
      </c>
      <c r="J229" s="55">
        <f t="shared" si="20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26">
        <f t="shared" si="21"/>
        <v>0</v>
      </c>
      <c r="G230" s="161"/>
      <c r="H230" s="47">
        <f t="shared" si="19"/>
        <v>0</v>
      </c>
      <c r="I230" s="55">
        <f>'APRIL 2023'!I230</f>
        <v>0</v>
      </c>
      <c r="J230" s="55">
        <f t="shared" si="20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26">
        <f t="shared" si="21"/>
        <v>0</v>
      </c>
      <c r="G231" s="161"/>
      <c r="H231" s="47">
        <f t="shared" si="19"/>
        <v>0</v>
      </c>
      <c r="I231" s="55">
        <f>'APRIL 2023'!I231</f>
        <v>0</v>
      </c>
      <c r="J231" s="55">
        <f t="shared" si="20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'JUNI 2023'!H232</f>
        <v>1000</v>
      </c>
      <c r="E232" s="161"/>
      <c r="F232" s="127">
        <f t="shared" si="21"/>
        <v>1000</v>
      </c>
      <c r="G232" s="161">
        <v>1000</v>
      </c>
      <c r="H232" s="81">
        <f t="shared" si="19"/>
        <v>0</v>
      </c>
      <c r="I232" s="55">
        <f>'APRIL 2023'!I232</f>
        <v>170</v>
      </c>
      <c r="J232" s="50">
        <f>H232*I232</f>
        <v>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37431500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'JUNI 2023'!H243</f>
        <v>350</v>
      </c>
      <c r="E242" s="161">
        <v>1900</v>
      </c>
      <c r="F242" s="47">
        <f>D242+E242</f>
        <v>2250</v>
      </c>
      <c r="G242" s="161">
        <v>2100</v>
      </c>
      <c r="H242" s="161">
        <f>F242-G242</f>
        <v>150</v>
      </c>
      <c r="I242" s="62">
        <v>6350</v>
      </c>
      <c r="J242" s="49">
        <f>I242*H242</f>
        <v>952500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'JUNI 2023'!H244</f>
        <v>500</v>
      </c>
      <c r="E243" s="161">
        <v>3000</v>
      </c>
      <c r="F243" s="47">
        <f t="shared" ref="F243:F248" si="22">D243+E243</f>
        <v>3500</v>
      </c>
      <c r="G243" s="161">
        <v>3000</v>
      </c>
      <c r="H243" s="161">
        <f t="shared" ref="H243:H248" si="23">F243-G243</f>
        <v>500</v>
      </c>
      <c r="I243" s="62">
        <v>5700</v>
      </c>
      <c r="J243" s="49">
        <f t="shared" ref="J243:J248" si="24">I243*H243</f>
        <v>2850000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'JUNI 2023'!H245</f>
        <v>10</v>
      </c>
      <c r="E244" s="161"/>
      <c r="F244" s="47">
        <f t="shared" si="22"/>
        <v>10</v>
      </c>
      <c r="G244" s="161">
        <v>3</v>
      </c>
      <c r="H244" s="161">
        <f t="shared" si="23"/>
        <v>7</v>
      </c>
      <c r="I244" s="62">
        <v>631600</v>
      </c>
      <c r="J244" s="49">
        <f t="shared" si="24"/>
        <v>4421200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'JUNI 2023'!H246</f>
        <v>5</v>
      </c>
      <c r="E245" s="161">
        <v>30</v>
      </c>
      <c r="F245" s="47">
        <f t="shared" si="22"/>
        <v>35</v>
      </c>
      <c r="G245" s="161">
        <v>25</v>
      </c>
      <c r="H245" s="161">
        <f t="shared" si="23"/>
        <v>10</v>
      </c>
      <c r="I245" s="62">
        <v>395000</v>
      </c>
      <c r="J245" s="49">
        <f t="shared" si="24"/>
        <v>3950000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'JUNI 2023'!H247</f>
        <v>7</v>
      </c>
      <c r="E246" s="161"/>
      <c r="F246" s="47">
        <f t="shared" si="22"/>
        <v>7</v>
      </c>
      <c r="G246" s="161"/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'JUNI 2023'!H248</f>
        <v>800</v>
      </c>
      <c r="E247" s="161"/>
      <c r="F247" s="47">
        <f t="shared" si="22"/>
        <v>800</v>
      </c>
      <c r="G247" s="161">
        <v>300</v>
      </c>
      <c r="H247" s="161">
        <f t="shared" si="23"/>
        <v>500</v>
      </c>
      <c r="I247" s="62">
        <v>6000</v>
      </c>
      <c r="J247" s="49">
        <f t="shared" si="24"/>
        <v>3000000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'JUNI 2023'!H249</f>
        <v>15</v>
      </c>
      <c r="E248" s="161"/>
      <c r="F248" s="47">
        <f t="shared" si="22"/>
        <v>15</v>
      </c>
      <c r="G248" s="161">
        <v>1</v>
      </c>
      <c r="H248" s="161">
        <f t="shared" si="23"/>
        <v>14</v>
      </c>
      <c r="I248" s="62">
        <v>730000</v>
      </c>
      <c r="J248" s="49">
        <f t="shared" si="24"/>
        <v>10220000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28235700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'JUNI 2023'!H259</f>
        <v>4160</v>
      </c>
      <c r="E258" s="161"/>
      <c r="F258" s="126">
        <f>D258+E258</f>
        <v>4160</v>
      </c>
      <c r="G258" s="161">
        <v>635</v>
      </c>
      <c r="H258" s="126">
        <f>F258-G258</f>
        <v>3525</v>
      </c>
      <c r="I258" s="90">
        <v>2800</v>
      </c>
      <c r="J258" s="55">
        <f>I258*H258</f>
        <v>9870000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'JUNI 2023'!H260</f>
        <v>3359</v>
      </c>
      <c r="E259" s="161"/>
      <c r="F259" s="126">
        <f t="shared" ref="F259:F298" si="25">D259+E259</f>
        <v>3359</v>
      </c>
      <c r="G259" s="161"/>
      <c r="H259" s="126">
        <f t="shared" ref="H259:H298" si="26">F259-G259</f>
        <v>3359</v>
      </c>
      <c r="I259" s="89">
        <v>4250</v>
      </c>
      <c r="J259" s="55">
        <f>I259*H259</f>
        <v>14275750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'JUNI 2023'!H261</f>
        <v>212</v>
      </c>
      <c r="E260" s="161"/>
      <c r="F260" s="126">
        <f t="shared" si="25"/>
        <v>212</v>
      </c>
      <c r="G260" s="161">
        <v>10</v>
      </c>
      <c r="H260" s="126">
        <f t="shared" si="26"/>
        <v>202</v>
      </c>
      <c r="I260" s="48">
        <v>20000</v>
      </c>
      <c r="J260" s="55">
        <f t="shared" ref="J260:J298" si="27">I260*H260</f>
        <v>4040000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/>
      <c r="E261" s="161"/>
      <c r="F261" s="126">
        <f t="shared" si="25"/>
        <v>0</v>
      </c>
      <c r="G261" s="161"/>
      <c r="H261" s="126">
        <f t="shared" si="26"/>
        <v>0</v>
      </c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'JUNI 2023'!H263</f>
        <v>15</v>
      </c>
      <c r="E262" s="161"/>
      <c r="F262" s="126">
        <f t="shared" si="25"/>
        <v>15</v>
      </c>
      <c r="G262" s="161">
        <v>5</v>
      </c>
      <c r="H262" s="126">
        <f t="shared" si="26"/>
        <v>10</v>
      </c>
      <c r="I262" s="48">
        <v>13000</v>
      </c>
      <c r="J262" s="55">
        <f t="shared" si="27"/>
        <v>130000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'JUNI 2023'!H264</f>
        <v>10</v>
      </c>
      <c r="E263" s="161"/>
      <c r="F263" s="126">
        <f t="shared" si="25"/>
        <v>10</v>
      </c>
      <c r="G263" s="161"/>
      <c r="H263" s="126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'JUNI 2023'!H265</f>
        <v>11</v>
      </c>
      <c r="E264" s="161"/>
      <c r="F264" s="126">
        <f t="shared" si="25"/>
        <v>11</v>
      </c>
      <c r="G264" s="161"/>
      <c r="H264" s="126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'JUNI 2023'!H266</f>
        <v>3040</v>
      </c>
      <c r="E265" s="161"/>
      <c r="F265" s="126">
        <f t="shared" si="25"/>
        <v>3040</v>
      </c>
      <c r="G265" s="161"/>
      <c r="H265" s="126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'JUNI 2023'!H267</f>
        <v>95</v>
      </c>
      <c r="E266" s="161"/>
      <c r="F266" s="126">
        <f t="shared" si="25"/>
        <v>95</v>
      </c>
      <c r="G266" s="161"/>
      <c r="H266" s="126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'JUNI 2023'!H268</f>
        <v>95</v>
      </c>
      <c r="E267" s="161"/>
      <c r="F267" s="126">
        <f t="shared" si="25"/>
        <v>95</v>
      </c>
      <c r="G267" s="161"/>
      <c r="H267" s="126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/>
      <c r="E268" s="161"/>
      <c r="F268" s="126">
        <f t="shared" si="25"/>
        <v>0</v>
      </c>
      <c r="G268" s="161"/>
      <c r="H268" s="126">
        <f t="shared" si="26"/>
        <v>0</v>
      </c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/>
      <c r="E269" s="161"/>
      <c r="F269" s="126">
        <f t="shared" si="25"/>
        <v>0</v>
      </c>
      <c r="G269" s="162"/>
      <c r="H269" s="126">
        <f t="shared" si="26"/>
        <v>0</v>
      </c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/>
      <c r="E270" s="161"/>
      <c r="F270" s="126">
        <f t="shared" si="25"/>
        <v>0</v>
      </c>
      <c r="G270" s="161"/>
      <c r="H270" s="126">
        <f t="shared" si="26"/>
        <v>0</v>
      </c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/>
      <c r="E271" s="161"/>
      <c r="F271" s="126">
        <f t="shared" si="25"/>
        <v>0</v>
      </c>
      <c r="G271" s="162"/>
      <c r="H271" s="126">
        <f t="shared" si="26"/>
        <v>0</v>
      </c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/>
      <c r="E272" s="161"/>
      <c r="F272" s="126">
        <f t="shared" si="25"/>
        <v>0</v>
      </c>
      <c r="G272" s="161"/>
      <c r="H272" s="126">
        <f t="shared" si="26"/>
        <v>0</v>
      </c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/>
      <c r="E273" s="161"/>
      <c r="F273" s="126">
        <f t="shared" si="25"/>
        <v>0</v>
      </c>
      <c r="G273" s="162"/>
      <c r="H273" s="126">
        <f t="shared" si="26"/>
        <v>0</v>
      </c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/>
      <c r="E274" s="161"/>
      <c r="F274" s="126">
        <f t="shared" si="25"/>
        <v>0</v>
      </c>
      <c r="G274" s="161"/>
      <c r="H274" s="126">
        <f t="shared" si="26"/>
        <v>0</v>
      </c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/>
      <c r="E275" s="161"/>
      <c r="F275" s="126">
        <f t="shared" si="25"/>
        <v>0</v>
      </c>
      <c r="G275" s="162"/>
      <c r="H275" s="126">
        <f t="shared" si="26"/>
        <v>0</v>
      </c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/>
      <c r="E276" s="161"/>
      <c r="F276" s="126">
        <f t="shared" si="25"/>
        <v>0</v>
      </c>
      <c r="G276" s="161"/>
      <c r="H276" s="126">
        <f t="shared" si="26"/>
        <v>0</v>
      </c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/>
      <c r="E277" s="161"/>
      <c r="F277" s="126">
        <f t="shared" si="25"/>
        <v>0</v>
      </c>
      <c r="G277" s="162"/>
      <c r="H277" s="126">
        <f t="shared" si="26"/>
        <v>0</v>
      </c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/>
      <c r="E278" s="161"/>
      <c r="F278" s="126">
        <f t="shared" si="25"/>
        <v>0</v>
      </c>
      <c r="G278" s="161"/>
      <c r="H278" s="126">
        <f t="shared" si="26"/>
        <v>0</v>
      </c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/>
      <c r="E279" s="161"/>
      <c r="F279" s="126">
        <f t="shared" si="25"/>
        <v>0</v>
      </c>
      <c r="G279" s="162"/>
      <c r="H279" s="126">
        <f t="shared" si="26"/>
        <v>0</v>
      </c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/>
      <c r="E280" s="161"/>
      <c r="F280" s="126">
        <f t="shared" si="25"/>
        <v>0</v>
      </c>
      <c r="G280" s="161"/>
      <c r="H280" s="126">
        <f t="shared" si="26"/>
        <v>0</v>
      </c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/>
      <c r="E281" s="161"/>
      <c r="F281" s="126">
        <f t="shared" si="25"/>
        <v>0</v>
      </c>
      <c r="G281" s="162"/>
      <c r="H281" s="126">
        <f t="shared" si="26"/>
        <v>0</v>
      </c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/>
      <c r="E282" s="161"/>
      <c r="F282" s="126">
        <f t="shared" si="25"/>
        <v>0</v>
      </c>
      <c r="G282" s="161"/>
      <c r="H282" s="126">
        <f t="shared" si="26"/>
        <v>0</v>
      </c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'JUNI 2023'!H284</f>
        <v>32</v>
      </c>
      <c r="E283" s="161"/>
      <c r="F283" s="126">
        <f t="shared" si="25"/>
        <v>32</v>
      </c>
      <c r="G283" s="161"/>
      <c r="H283" s="126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'JUNI 2023'!H285</f>
        <v>253</v>
      </c>
      <c r="E284" s="161"/>
      <c r="F284" s="126">
        <f t="shared" si="25"/>
        <v>253</v>
      </c>
      <c r="G284" s="161">
        <v>5</v>
      </c>
      <c r="H284" s="126">
        <f t="shared" si="26"/>
        <v>248</v>
      </c>
      <c r="I284" s="49">
        <v>60000</v>
      </c>
      <c r="J284" s="55">
        <f t="shared" si="27"/>
        <v>14880000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/>
      <c r="E285" s="161"/>
      <c r="F285" s="126">
        <f t="shared" si="25"/>
        <v>0</v>
      </c>
      <c r="G285" s="161"/>
      <c r="H285" s="126">
        <f t="shared" si="26"/>
        <v>0</v>
      </c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'JUNI 2023'!H287</f>
        <v>638</v>
      </c>
      <c r="E286" s="161"/>
      <c r="F286" s="126">
        <f t="shared" si="25"/>
        <v>638</v>
      </c>
      <c r="G286" s="161">
        <v>105</v>
      </c>
      <c r="H286" s="126">
        <f t="shared" si="26"/>
        <v>533</v>
      </c>
      <c r="I286" s="49">
        <v>6500</v>
      </c>
      <c r="J286" s="55">
        <f t="shared" si="27"/>
        <v>3464500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'JUNI 2023'!H288</f>
        <v>1310</v>
      </c>
      <c r="E287" s="161"/>
      <c r="F287" s="126">
        <f t="shared" si="25"/>
        <v>1310</v>
      </c>
      <c r="G287" s="161"/>
      <c r="H287" s="126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/>
      <c r="E288" s="161"/>
      <c r="F288" s="126">
        <f t="shared" si="25"/>
        <v>0</v>
      </c>
      <c r="G288" s="162"/>
      <c r="H288" s="126">
        <f t="shared" si="26"/>
        <v>0</v>
      </c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'JUNI 2023'!H290</f>
        <v>2200</v>
      </c>
      <c r="E289" s="161"/>
      <c r="F289" s="126">
        <f t="shared" si="25"/>
        <v>2200</v>
      </c>
      <c r="G289" s="161">
        <v>100</v>
      </c>
      <c r="H289" s="126">
        <f t="shared" si="26"/>
        <v>2100</v>
      </c>
      <c r="I289" s="49">
        <v>6000</v>
      </c>
      <c r="J289" s="55">
        <f t="shared" si="27"/>
        <v>12600000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/>
      <c r="E290" s="162"/>
      <c r="F290" s="126">
        <f t="shared" si="25"/>
        <v>0</v>
      </c>
      <c r="G290" s="162"/>
      <c r="H290" s="126">
        <f t="shared" si="26"/>
        <v>0</v>
      </c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'JUNI 2023'!H292</f>
        <v>80</v>
      </c>
      <c r="E291" s="165"/>
      <c r="F291" s="126">
        <f t="shared" si="25"/>
        <v>80</v>
      </c>
      <c r="G291" s="165">
        <v>2</v>
      </c>
      <c r="H291" s="126">
        <f t="shared" si="26"/>
        <v>78</v>
      </c>
      <c r="I291" s="55">
        <v>55000</v>
      </c>
      <c r="J291" s="55">
        <f t="shared" si="27"/>
        <v>4290000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/>
      <c r="E292" s="165"/>
      <c r="F292" s="126">
        <f t="shared" si="25"/>
        <v>0</v>
      </c>
      <c r="G292" s="165"/>
      <c r="H292" s="126">
        <f t="shared" si="26"/>
        <v>0</v>
      </c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/>
      <c r="E293" s="165"/>
      <c r="F293" s="126">
        <f t="shared" si="25"/>
        <v>0</v>
      </c>
      <c r="G293" s="165"/>
      <c r="H293" s="126">
        <f t="shared" si="26"/>
        <v>0</v>
      </c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'JUNI 2023'!H295</f>
        <v>32162</v>
      </c>
      <c r="E294" s="165"/>
      <c r="F294" s="126">
        <f t="shared" si="25"/>
        <v>32162</v>
      </c>
      <c r="G294" s="165">
        <v>306</v>
      </c>
      <c r="H294" s="126">
        <f t="shared" si="26"/>
        <v>31856</v>
      </c>
      <c r="I294" s="55">
        <v>600</v>
      </c>
      <c r="J294" s="55">
        <f t="shared" si="27"/>
        <v>19113600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'JUNI 2023'!H296</f>
        <v>17546</v>
      </c>
      <c r="E295" s="165"/>
      <c r="F295" s="126">
        <f t="shared" si="25"/>
        <v>17546</v>
      </c>
      <c r="G295" s="165"/>
      <c r="H295" s="126">
        <f t="shared" si="26"/>
        <v>17546</v>
      </c>
      <c r="I295" s="55">
        <v>900</v>
      </c>
      <c r="J295" s="55">
        <f t="shared" si="27"/>
        <v>15791400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/>
      <c r="E296" s="165"/>
      <c r="F296" s="126">
        <f t="shared" si="25"/>
        <v>0</v>
      </c>
      <c r="G296" s="165"/>
      <c r="H296" s="126">
        <f t="shared" si="26"/>
        <v>0</v>
      </c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'JUNI 2023'!H298</f>
        <v>72</v>
      </c>
      <c r="E297" s="165"/>
      <c r="F297" s="126">
        <f t="shared" si="25"/>
        <v>72</v>
      </c>
      <c r="G297" s="165">
        <v>2</v>
      </c>
      <c r="H297" s="126">
        <f t="shared" si="26"/>
        <v>70</v>
      </c>
      <c r="I297" s="55">
        <v>80000</v>
      </c>
      <c r="J297" s="55">
        <f t="shared" si="27"/>
        <v>5600000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/>
      <c r="E298" s="165"/>
      <c r="F298" s="126">
        <f t="shared" si="25"/>
        <v>0</v>
      </c>
      <c r="G298" s="165"/>
      <c r="H298" s="126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141335750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376720550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F23:F24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0"/>
  <sheetViews>
    <sheetView zoomScaleNormal="100" zoomScaleSheetLayoutView="100" workbookViewId="0">
      <selection activeCell="I302" sqref="I30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269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77" t="s">
        <v>1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47">
        <f>'JULI 2023'!H9</f>
        <v>24</v>
      </c>
      <c r="E9" s="47"/>
      <c r="F9" s="47">
        <f>D9+E9</f>
        <v>24</v>
      </c>
      <c r="G9" s="47"/>
      <c r="H9" s="4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47">
        <f>'JULI 2023'!H10</f>
        <v>9</v>
      </c>
      <c r="E10" s="47"/>
      <c r="F10" s="47">
        <f t="shared" ref="F10:F17" si="0">D10+E10</f>
        <v>9</v>
      </c>
      <c r="G10" s="47"/>
      <c r="H10" s="4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47">
        <f>'JULI 2023'!H11</f>
        <v>70</v>
      </c>
      <c r="E11" s="47"/>
      <c r="F11" s="47">
        <f t="shared" si="0"/>
        <v>70</v>
      </c>
      <c r="G11" s="47">
        <v>5</v>
      </c>
      <c r="H11" s="47">
        <f t="shared" si="1"/>
        <v>65</v>
      </c>
      <c r="I11" s="55">
        <f>'MARET 2023 '!I11</f>
        <v>942480</v>
      </c>
      <c r="J11" s="55">
        <f t="shared" ref="J11" si="3">H11*I11</f>
        <v>61261200</v>
      </c>
    </row>
    <row r="12" spans="1:10" x14ac:dyDescent="0.25">
      <c r="A12" s="7">
        <v>4</v>
      </c>
      <c r="B12" s="131" t="s">
        <v>16</v>
      </c>
      <c r="C12" s="9" t="s">
        <v>17</v>
      </c>
      <c r="D12" s="47">
        <f>'JULI 2023'!H12</f>
        <v>16400</v>
      </c>
      <c r="E12" s="47"/>
      <c r="F12" s="47">
        <f t="shared" si="0"/>
        <v>16400</v>
      </c>
      <c r="G12" s="47">
        <v>2000</v>
      </c>
      <c r="H12" s="47">
        <f t="shared" si="1"/>
        <v>14400</v>
      </c>
      <c r="I12" s="55">
        <f>'MARET 2023 '!I12</f>
        <v>1125</v>
      </c>
      <c r="J12" s="55">
        <f t="shared" si="2"/>
        <v>16200000</v>
      </c>
    </row>
    <row r="13" spans="1:10" x14ac:dyDescent="0.25">
      <c r="A13" s="7">
        <v>5</v>
      </c>
      <c r="B13" s="132" t="s">
        <v>263</v>
      </c>
      <c r="C13" s="7" t="s">
        <v>19</v>
      </c>
      <c r="D13" s="47">
        <f>'JULI 2023'!H13</f>
        <v>80</v>
      </c>
      <c r="E13" s="47"/>
      <c r="F13" s="47">
        <f t="shared" si="0"/>
        <v>80</v>
      </c>
      <c r="G13" s="47">
        <v>40</v>
      </c>
      <c r="H13" s="47">
        <f t="shared" si="1"/>
        <v>40</v>
      </c>
      <c r="I13" s="55">
        <f>'MARET 2023 '!I13</f>
        <v>58000</v>
      </c>
      <c r="J13" s="55">
        <f t="shared" ref="J13" si="4">H13*I13</f>
        <v>2320000</v>
      </c>
    </row>
    <row r="14" spans="1:10" x14ac:dyDescent="0.25">
      <c r="A14" s="7">
        <v>6</v>
      </c>
      <c r="B14" s="133" t="s">
        <v>238</v>
      </c>
      <c r="C14" s="18" t="s">
        <v>15</v>
      </c>
      <c r="D14" s="47">
        <f>'JULI 2023'!H14</f>
        <v>7</v>
      </c>
      <c r="E14" s="135"/>
      <c r="F14" s="47">
        <f t="shared" si="0"/>
        <v>7</v>
      </c>
      <c r="G14" s="135"/>
      <c r="H14" s="4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47">
        <f>'JULI 2023'!H15</f>
        <v>115</v>
      </c>
      <c r="E15" s="47"/>
      <c r="F15" s="47">
        <f t="shared" si="0"/>
        <v>115</v>
      </c>
      <c r="G15" s="47">
        <v>9</v>
      </c>
      <c r="H15" s="47">
        <f t="shared" si="1"/>
        <v>106</v>
      </c>
      <c r="I15" s="55">
        <f>'MARET 2023 '!I15</f>
        <v>63000</v>
      </c>
      <c r="J15" s="55">
        <f t="shared" ref="J15" si="5">H15*I15</f>
        <v>6678000</v>
      </c>
    </row>
    <row r="16" spans="1:10" x14ac:dyDescent="0.25">
      <c r="A16" s="9">
        <v>8</v>
      </c>
      <c r="B16" s="145" t="s">
        <v>265</v>
      </c>
      <c r="C16" s="9" t="s">
        <v>15</v>
      </c>
      <c r="D16" s="47">
        <f>'JULI 2023'!H16</f>
        <v>100</v>
      </c>
      <c r="E16" s="135"/>
      <c r="F16" s="47">
        <f t="shared" si="0"/>
        <v>100</v>
      </c>
      <c r="G16" s="135">
        <v>20</v>
      </c>
      <c r="H16" s="47">
        <f t="shared" si="1"/>
        <v>80</v>
      </c>
      <c r="I16" s="55">
        <f>'MARET 2023 '!I16</f>
        <v>45000</v>
      </c>
      <c r="J16" s="55">
        <f t="shared" si="2"/>
        <v>3600000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81">
        <f>'JULI 2023'!H17</f>
        <v>36000</v>
      </c>
      <c r="E17" s="81"/>
      <c r="F17" s="81">
        <f t="shared" si="0"/>
        <v>36000</v>
      </c>
      <c r="G17" s="81"/>
      <c r="H17" s="81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158968200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205" t="s">
        <v>20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73">
        <f>'JULI 2023'!H27</f>
        <v>3</v>
      </c>
      <c r="E27" s="137"/>
      <c r="F27" s="47">
        <f>D27+E27</f>
        <v>3</v>
      </c>
      <c r="G27" s="137"/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73">
        <f>'JULI 2023'!H28</f>
        <v>1</v>
      </c>
      <c r="E28" s="137">
        <v>12</v>
      </c>
      <c r="F28" s="47">
        <f t="shared" ref="F28:F72" si="7">D28+E28</f>
        <v>13</v>
      </c>
      <c r="G28" s="137">
        <v>1</v>
      </c>
      <c r="H28" s="47">
        <f t="shared" ref="H28:H91" si="8">F28-G28</f>
        <v>12</v>
      </c>
      <c r="I28" s="55">
        <f>'APRIL 2023'!I28</f>
        <v>12000</v>
      </c>
      <c r="J28" s="55">
        <f t="shared" ref="J28:J72" si="9">I28*H28</f>
        <v>144000</v>
      </c>
    </row>
    <row r="29" spans="1:10" x14ac:dyDescent="0.25">
      <c r="A29" s="23">
        <v>3</v>
      </c>
      <c r="B29" s="20" t="s">
        <v>23</v>
      </c>
      <c r="C29" s="7" t="s">
        <v>12</v>
      </c>
      <c r="D29" s="173">
        <f>'JULI 2023'!H29</f>
        <v>1</v>
      </c>
      <c r="E29" s="137">
        <v>20</v>
      </c>
      <c r="F29" s="47">
        <f t="shared" si="7"/>
        <v>21</v>
      </c>
      <c r="G29" s="137">
        <v>1</v>
      </c>
      <c r="H29" s="47">
        <f t="shared" si="8"/>
        <v>20</v>
      </c>
      <c r="I29" s="55">
        <f>'APRIL 2023'!I29</f>
        <v>12000</v>
      </c>
      <c r="J29" s="55">
        <f t="shared" si="9"/>
        <v>240000</v>
      </c>
    </row>
    <row r="30" spans="1:10" x14ac:dyDescent="0.25">
      <c r="A30" s="23">
        <v>4</v>
      </c>
      <c r="B30" s="20" t="s">
        <v>24</v>
      </c>
      <c r="C30" s="7" t="s">
        <v>12</v>
      </c>
      <c r="D30" s="173">
        <f>'JULI 2023'!H30</f>
        <v>0</v>
      </c>
      <c r="E30" s="137"/>
      <c r="F30" s="47">
        <f t="shared" si="7"/>
        <v>0</v>
      </c>
      <c r="G30" s="13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173">
        <f>'JULI 2023'!H31</f>
        <v>0</v>
      </c>
      <c r="E31" s="158"/>
      <c r="F31" s="47">
        <f t="shared" si="7"/>
        <v>0</v>
      </c>
      <c r="G31" s="158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73">
        <f>'JULI 2023'!H32</f>
        <v>5</v>
      </c>
      <c r="E32" s="137"/>
      <c r="F32" s="47">
        <f t="shared" si="7"/>
        <v>5</v>
      </c>
      <c r="G32" s="13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73">
        <f>'JULI 2023'!H33</f>
        <v>10</v>
      </c>
      <c r="E33" s="137"/>
      <c r="F33" s="47">
        <f t="shared" si="7"/>
        <v>10</v>
      </c>
      <c r="G33" s="137"/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173">
        <f>'JULI 2023'!H34</f>
        <v>4</v>
      </c>
      <c r="E34" s="137"/>
      <c r="F34" s="47">
        <f t="shared" si="7"/>
        <v>4</v>
      </c>
      <c r="G34" s="137"/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173">
        <f>'JULI 2023'!H35</f>
        <v>1</v>
      </c>
      <c r="E35" s="137"/>
      <c r="F35" s="47">
        <f t="shared" si="7"/>
        <v>1</v>
      </c>
      <c r="G35" s="13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73">
        <f>'JULI 2023'!H36</f>
        <v>9</v>
      </c>
      <c r="E36" s="137">
        <v>10</v>
      </c>
      <c r="F36" s="47">
        <f t="shared" si="7"/>
        <v>19</v>
      </c>
      <c r="G36" s="137">
        <v>9</v>
      </c>
      <c r="H36" s="47">
        <f t="shared" si="8"/>
        <v>10</v>
      </c>
      <c r="I36" s="55">
        <f>'APRIL 2023'!I36</f>
        <v>25000</v>
      </c>
      <c r="J36" s="55">
        <f t="shared" si="9"/>
        <v>250000</v>
      </c>
    </row>
    <row r="37" spans="1:10" x14ac:dyDescent="0.25">
      <c r="A37" s="23"/>
      <c r="B37" s="29"/>
      <c r="C37" s="7"/>
      <c r="D37" s="173">
        <f>'JULI 2023'!H37</f>
        <v>0</v>
      </c>
      <c r="E37" s="137"/>
      <c r="F37" s="47">
        <f t="shared" si="7"/>
        <v>0</v>
      </c>
      <c r="G37" s="13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73">
        <f>'JULI 2023'!H38</f>
        <v>1</v>
      </c>
      <c r="E38" s="137"/>
      <c r="F38" s="47">
        <f t="shared" si="7"/>
        <v>1</v>
      </c>
      <c r="G38" s="13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73">
        <f>'JULI 2023'!H39</f>
        <v>0</v>
      </c>
      <c r="E39" s="137"/>
      <c r="F39" s="47">
        <f t="shared" si="7"/>
        <v>0</v>
      </c>
      <c r="G39" s="13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73">
        <f>'JULI 2023'!H40</f>
        <v>0</v>
      </c>
      <c r="E40" s="137"/>
      <c r="F40" s="47">
        <f t="shared" si="7"/>
        <v>0</v>
      </c>
      <c r="G40" s="13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73">
        <f>'JULI 2023'!H41</f>
        <v>20</v>
      </c>
      <c r="E41" s="137">
        <v>28</v>
      </c>
      <c r="F41" s="47">
        <f t="shared" si="7"/>
        <v>48</v>
      </c>
      <c r="G41" s="137">
        <v>41</v>
      </c>
      <c r="H41" s="47">
        <f t="shared" si="8"/>
        <v>7</v>
      </c>
      <c r="I41" s="55">
        <f>'APRIL 2023'!I41</f>
        <v>25000</v>
      </c>
      <c r="J41" s="55">
        <f t="shared" si="9"/>
        <v>175000</v>
      </c>
    </row>
    <row r="42" spans="1:10" x14ac:dyDescent="0.25">
      <c r="A42" s="23">
        <v>14</v>
      </c>
      <c r="B42" s="37" t="s">
        <v>34</v>
      </c>
      <c r="C42" s="30" t="s">
        <v>12</v>
      </c>
      <c r="D42" s="173">
        <f>'JULI 2023'!H42</f>
        <v>0</v>
      </c>
      <c r="E42" s="137"/>
      <c r="F42" s="47">
        <f t="shared" si="7"/>
        <v>0</v>
      </c>
      <c r="G42" s="13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73">
        <f>'JULI 2023'!H43</f>
        <v>0</v>
      </c>
      <c r="E43" s="159"/>
      <c r="F43" s="47">
        <f t="shared" si="7"/>
        <v>0</v>
      </c>
      <c r="G43" s="159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73">
        <f>'JULI 2023'!H44</f>
        <v>12</v>
      </c>
      <c r="E44" s="137"/>
      <c r="F44" s="47">
        <f t="shared" si="7"/>
        <v>12</v>
      </c>
      <c r="G44" s="137">
        <v>11</v>
      </c>
      <c r="H44" s="47">
        <f t="shared" si="8"/>
        <v>1</v>
      </c>
      <c r="I44" s="55">
        <f>'APRIL 2023'!I44</f>
        <v>50000</v>
      </c>
      <c r="J44" s="55">
        <f t="shared" si="9"/>
        <v>50000</v>
      </c>
    </row>
    <row r="45" spans="1:10" x14ac:dyDescent="0.25">
      <c r="A45" s="23"/>
      <c r="B45" s="37"/>
      <c r="C45" s="23"/>
      <c r="D45" s="173">
        <f>'JULI 2023'!H45</f>
        <v>0</v>
      </c>
      <c r="E45" s="159"/>
      <c r="F45" s="47">
        <f t="shared" si="7"/>
        <v>0</v>
      </c>
      <c r="G45" s="159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73">
        <f>'JULI 2023'!H46</f>
        <v>17</v>
      </c>
      <c r="E46" s="137">
        <v>30</v>
      </c>
      <c r="F46" s="47">
        <f t="shared" si="7"/>
        <v>47</v>
      </c>
      <c r="G46" s="137">
        <v>23</v>
      </c>
      <c r="H46" s="47">
        <f t="shared" si="8"/>
        <v>24</v>
      </c>
      <c r="I46" s="55">
        <f>'APRIL 2023'!I46</f>
        <v>16000</v>
      </c>
      <c r="J46" s="55">
        <f t="shared" si="9"/>
        <v>384000</v>
      </c>
    </row>
    <row r="47" spans="1:10" x14ac:dyDescent="0.25">
      <c r="A47" s="23">
        <v>17</v>
      </c>
      <c r="B47" s="28" t="s">
        <v>37</v>
      </c>
      <c r="C47" s="7" t="s">
        <v>12</v>
      </c>
      <c r="D47" s="173">
        <f>'JULI 2023'!H47</f>
        <v>5</v>
      </c>
      <c r="E47" s="137">
        <v>15</v>
      </c>
      <c r="F47" s="47">
        <f t="shared" si="7"/>
        <v>20</v>
      </c>
      <c r="G47" s="137">
        <v>10</v>
      </c>
      <c r="H47" s="47">
        <f t="shared" si="8"/>
        <v>10</v>
      </c>
      <c r="I47" s="55">
        <f>'APRIL 2023'!I47</f>
        <v>16000</v>
      </c>
      <c r="J47" s="55">
        <f t="shared" si="9"/>
        <v>160000</v>
      </c>
    </row>
    <row r="48" spans="1:10" x14ac:dyDescent="0.25">
      <c r="A48" s="23">
        <v>18</v>
      </c>
      <c r="B48" s="14" t="s">
        <v>38</v>
      </c>
      <c r="C48" s="30" t="s">
        <v>12</v>
      </c>
      <c r="D48" s="173">
        <f>'JULI 2023'!H48</f>
        <v>0</v>
      </c>
      <c r="E48" s="137"/>
      <c r="F48" s="47">
        <f t="shared" si="7"/>
        <v>0</v>
      </c>
      <c r="G48" s="13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73">
        <f>'JULI 2023'!H49</f>
        <v>33</v>
      </c>
      <c r="E49" s="137"/>
      <c r="F49" s="47">
        <f t="shared" si="7"/>
        <v>33</v>
      </c>
      <c r="G49" s="137">
        <v>4</v>
      </c>
      <c r="H49" s="47">
        <f t="shared" si="8"/>
        <v>29</v>
      </c>
      <c r="I49" s="55">
        <f>'APRIL 2023'!I49</f>
        <v>16000</v>
      </c>
      <c r="J49" s="55">
        <f t="shared" si="9"/>
        <v>464000</v>
      </c>
    </row>
    <row r="50" spans="1:10" x14ac:dyDescent="0.25">
      <c r="A50" s="23"/>
      <c r="B50" s="26"/>
      <c r="C50" s="20"/>
      <c r="D50" s="173">
        <f>'JULI 2023'!H50</f>
        <v>0</v>
      </c>
      <c r="E50" s="159"/>
      <c r="F50" s="47">
        <f t="shared" si="7"/>
        <v>0</v>
      </c>
      <c r="G50" s="159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73">
        <f>'JULI 2023'!H51</f>
        <v>6</v>
      </c>
      <c r="E51" s="137">
        <v>45</v>
      </c>
      <c r="F51" s="47">
        <f t="shared" si="7"/>
        <v>51</v>
      </c>
      <c r="G51" s="137">
        <v>30</v>
      </c>
      <c r="H51" s="47">
        <f t="shared" si="8"/>
        <v>21</v>
      </c>
      <c r="I51" s="55">
        <f>'APRIL 2023'!I51</f>
        <v>32000</v>
      </c>
      <c r="J51" s="55">
        <f t="shared" si="9"/>
        <v>672000</v>
      </c>
    </row>
    <row r="52" spans="1:10" x14ac:dyDescent="0.25">
      <c r="A52" s="23"/>
      <c r="B52" s="26"/>
      <c r="C52" s="20"/>
      <c r="D52" s="173">
        <f>'JULI 2023'!H52</f>
        <v>0</v>
      </c>
      <c r="E52" s="159"/>
      <c r="F52" s="47">
        <f t="shared" si="7"/>
        <v>0</v>
      </c>
      <c r="G52" s="159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73">
        <f>'JULI 2023'!H53</f>
        <v>28</v>
      </c>
      <c r="E53" s="137">
        <v>49</v>
      </c>
      <c r="F53" s="47">
        <f t="shared" si="7"/>
        <v>77</v>
      </c>
      <c r="G53" s="137">
        <v>50</v>
      </c>
      <c r="H53" s="47">
        <f t="shared" si="8"/>
        <v>27</v>
      </c>
      <c r="I53" s="55">
        <f>'APRIL 2023'!I53</f>
        <v>52000</v>
      </c>
      <c r="J53" s="55">
        <f t="shared" si="9"/>
        <v>1404000</v>
      </c>
    </row>
    <row r="54" spans="1:10" x14ac:dyDescent="0.25">
      <c r="A54" s="23">
        <v>22</v>
      </c>
      <c r="B54" s="14" t="s">
        <v>42</v>
      </c>
      <c r="C54" s="30" t="s">
        <v>12</v>
      </c>
      <c r="D54" s="173">
        <f>'JULI 2023'!H54</f>
        <v>0</v>
      </c>
      <c r="E54" s="137"/>
      <c r="F54" s="47">
        <f t="shared" si="7"/>
        <v>0</v>
      </c>
      <c r="G54" s="13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173">
        <f>'JULI 2023'!H55</f>
        <v>0</v>
      </c>
      <c r="E55" s="159"/>
      <c r="F55" s="47">
        <f t="shared" si="7"/>
        <v>0</v>
      </c>
      <c r="G55" s="159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73">
        <f>'JULI 2023'!H56</f>
        <v>20</v>
      </c>
      <c r="E56" s="137"/>
      <c r="F56" s="47">
        <f t="shared" si="7"/>
        <v>20</v>
      </c>
      <c r="G56" s="137">
        <v>11</v>
      </c>
      <c r="H56" s="47">
        <f t="shared" si="8"/>
        <v>9</v>
      </c>
      <c r="I56" s="55">
        <f>'APRIL 2023'!I56</f>
        <v>74000</v>
      </c>
      <c r="J56" s="55">
        <f t="shared" si="9"/>
        <v>666000</v>
      </c>
    </row>
    <row r="57" spans="1:10" x14ac:dyDescent="0.25">
      <c r="A57" s="23"/>
      <c r="B57" s="26"/>
      <c r="C57" s="26"/>
      <c r="D57" s="173">
        <f>'JULI 2023'!H57</f>
        <v>0</v>
      </c>
      <c r="E57" s="159"/>
      <c r="F57" s="47">
        <f t="shared" si="7"/>
        <v>0</v>
      </c>
      <c r="G57" s="159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73">
        <f>'JULI 2023'!H58</f>
        <v>0</v>
      </c>
      <c r="E58" s="137"/>
      <c r="F58" s="47">
        <f t="shared" si="7"/>
        <v>0</v>
      </c>
      <c r="G58" s="13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73">
        <f>'JULI 2023'!H59</f>
        <v>0</v>
      </c>
      <c r="E59" s="137"/>
      <c r="F59" s="47">
        <f t="shared" si="7"/>
        <v>0</v>
      </c>
      <c r="G59" s="13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73">
        <f>'JULI 2023'!H60</f>
        <v>4</v>
      </c>
      <c r="E60" s="137"/>
      <c r="F60" s="47">
        <f t="shared" si="7"/>
        <v>4</v>
      </c>
      <c r="G60" s="137"/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173">
        <f>'JULI 2023'!H61</f>
        <v>0</v>
      </c>
      <c r="E61" s="159"/>
      <c r="F61" s="47">
        <f t="shared" si="7"/>
        <v>0</v>
      </c>
      <c r="G61" s="159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73">
        <f>'JULI 2023'!H62</f>
        <v>0</v>
      </c>
      <c r="E62" s="137"/>
      <c r="F62" s="47">
        <f t="shared" si="7"/>
        <v>0</v>
      </c>
      <c r="G62" s="137"/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173">
        <f>'JULI 2023'!H63</f>
        <v>0</v>
      </c>
      <c r="E63" s="137"/>
      <c r="F63" s="47">
        <f t="shared" si="7"/>
        <v>0</v>
      </c>
      <c r="G63" s="13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73">
        <f>'JULI 2023'!H64</f>
        <v>0</v>
      </c>
      <c r="E64" s="159">
        <v>20</v>
      </c>
      <c r="F64" s="47">
        <f t="shared" si="7"/>
        <v>20</v>
      </c>
      <c r="G64" s="159">
        <v>20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173">
        <f>'JULI 2023'!H65</f>
        <v>4</v>
      </c>
      <c r="E65" s="137"/>
      <c r="F65" s="47">
        <f t="shared" si="7"/>
        <v>4</v>
      </c>
      <c r="G65" s="137">
        <v>4</v>
      </c>
      <c r="H65" s="47">
        <f t="shared" si="8"/>
        <v>0</v>
      </c>
      <c r="I65" s="55">
        <f>'APRIL 2023'!I65</f>
        <v>73000</v>
      </c>
      <c r="J65" s="55">
        <f t="shared" si="9"/>
        <v>0</v>
      </c>
    </row>
    <row r="66" spans="1:10" x14ac:dyDescent="0.25">
      <c r="A66" s="23"/>
      <c r="B66" s="20"/>
      <c r="C66" s="30"/>
      <c r="D66" s="173">
        <f>'JULI 2023'!H66</f>
        <v>0</v>
      </c>
      <c r="E66" s="137"/>
      <c r="F66" s="47">
        <f t="shared" si="7"/>
        <v>0</v>
      </c>
      <c r="G66" s="13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73">
        <f>'JULI 2023'!H67</f>
        <v>29</v>
      </c>
      <c r="E67" s="137"/>
      <c r="F67" s="47">
        <f t="shared" si="7"/>
        <v>29</v>
      </c>
      <c r="G67" s="137">
        <v>18</v>
      </c>
      <c r="H67" s="47">
        <f t="shared" si="8"/>
        <v>11</v>
      </c>
      <c r="I67" s="55">
        <f>'APRIL 2023'!I67</f>
        <v>36500</v>
      </c>
      <c r="J67" s="55">
        <f t="shared" si="9"/>
        <v>401500</v>
      </c>
    </row>
    <row r="68" spans="1:10" x14ac:dyDescent="0.25">
      <c r="A68" s="23"/>
      <c r="B68" s="20"/>
      <c r="C68" s="30"/>
      <c r="D68" s="173">
        <f>'JULI 2023'!H68</f>
        <v>0</v>
      </c>
      <c r="E68" s="159"/>
      <c r="F68" s="47">
        <f t="shared" si="7"/>
        <v>0</v>
      </c>
      <c r="G68" s="159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73">
        <f>'JULI 2023'!H69</f>
        <v>8</v>
      </c>
      <c r="E69" s="137">
        <v>16</v>
      </c>
      <c r="F69" s="47">
        <f t="shared" si="7"/>
        <v>24</v>
      </c>
      <c r="G69" s="137">
        <v>8</v>
      </c>
      <c r="H69" s="47">
        <f t="shared" si="8"/>
        <v>16</v>
      </c>
      <c r="I69" s="55">
        <f>'APRIL 2023'!I69</f>
        <v>55000</v>
      </c>
      <c r="J69" s="55">
        <f t="shared" si="9"/>
        <v>880000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73">
        <f>'JULI 2023'!H70</f>
        <v>0</v>
      </c>
      <c r="E70" s="159"/>
      <c r="F70" s="47">
        <f t="shared" si="7"/>
        <v>0</v>
      </c>
      <c r="G70" s="159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73">
        <f>'JULI 2023'!H71</f>
        <v>11</v>
      </c>
      <c r="E71" s="137"/>
      <c r="F71" s="47">
        <f t="shared" si="7"/>
        <v>11</v>
      </c>
      <c r="G71" s="137">
        <v>1</v>
      </c>
      <c r="H71" s="47">
        <f t="shared" si="8"/>
        <v>10</v>
      </c>
      <c r="I71" s="55">
        <f>'APRIL 2023'!I71</f>
        <v>75000</v>
      </c>
      <c r="J71" s="55">
        <f t="shared" si="9"/>
        <v>750000</v>
      </c>
    </row>
    <row r="72" spans="1:10" x14ac:dyDescent="0.25">
      <c r="A72" s="10">
        <v>34</v>
      </c>
      <c r="B72" s="71" t="s">
        <v>53</v>
      </c>
      <c r="C72" s="72" t="s">
        <v>12</v>
      </c>
      <c r="D72" s="174">
        <f>'JULI 2023'!H72</f>
        <v>8</v>
      </c>
      <c r="E72" s="147"/>
      <c r="F72" s="81">
        <f t="shared" si="7"/>
        <v>8</v>
      </c>
      <c r="G72" s="147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75">
        <f>'JULI 2023'!H73</f>
        <v>19</v>
      </c>
      <c r="E73" s="160">
        <v>77</v>
      </c>
      <c r="F73" s="82">
        <f>D73+E73</f>
        <v>96</v>
      </c>
      <c r="G73" s="160">
        <v>67</v>
      </c>
      <c r="H73" s="82">
        <f t="shared" si="8"/>
        <v>29</v>
      </c>
      <c r="I73" s="51">
        <f>'APRIL 2023'!I73</f>
        <v>105000</v>
      </c>
      <c r="J73" s="51">
        <f>H73*I73</f>
        <v>3045000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73">
        <f>'JULI 2023'!H74</f>
        <v>4</v>
      </c>
      <c r="E74" s="137">
        <v>51</v>
      </c>
      <c r="F74" s="47">
        <f t="shared" ref="F74:F133" si="10">D74+E74</f>
        <v>55</v>
      </c>
      <c r="G74" s="137">
        <v>50</v>
      </c>
      <c r="H74" s="47">
        <f t="shared" si="8"/>
        <v>5</v>
      </c>
      <c r="I74" s="55">
        <f>'APRIL 2023'!I74</f>
        <v>105000</v>
      </c>
      <c r="J74" s="55">
        <f t="shared" ref="J74:J82" si="11">H74*I74</f>
        <v>525000</v>
      </c>
    </row>
    <row r="75" spans="1:10" x14ac:dyDescent="0.25">
      <c r="A75" s="23">
        <v>37</v>
      </c>
      <c r="B75" s="32" t="s">
        <v>56</v>
      </c>
      <c r="C75" s="30" t="s">
        <v>12</v>
      </c>
      <c r="D75" s="173">
        <f>'JULI 2023'!H75</f>
        <v>4</v>
      </c>
      <c r="E75" s="137"/>
      <c r="F75" s="47">
        <f t="shared" si="10"/>
        <v>4</v>
      </c>
      <c r="G75" s="137"/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173">
        <f>'JULI 2023'!H76</f>
        <v>0</v>
      </c>
      <c r="E76" s="159"/>
      <c r="F76" s="47">
        <f t="shared" si="10"/>
        <v>0</v>
      </c>
      <c r="G76" s="159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73">
        <f>'JULI 2023'!H77</f>
        <v>500</v>
      </c>
      <c r="E77" s="137">
        <v>6000</v>
      </c>
      <c r="F77" s="47">
        <f t="shared" si="10"/>
        <v>6500</v>
      </c>
      <c r="G77" s="137">
        <v>4000</v>
      </c>
      <c r="H77" s="47">
        <f t="shared" si="8"/>
        <v>2500</v>
      </c>
      <c r="I77" s="55">
        <f>'APRIL 2023'!I77</f>
        <v>230</v>
      </c>
      <c r="J77" s="55">
        <f t="shared" si="11"/>
        <v>575000</v>
      </c>
    </row>
    <row r="78" spans="1:10" x14ac:dyDescent="0.25">
      <c r="A78" s="23"/>
      <c r="B78" s="20"/>
      <c r="C78" s="7"/>
      <c r="D78" s="173">
        <f>'JULI 2023'!H78</f>
        <v>0</v>
      </c>
      <c r="E78" s="137"/>
      <c r="F78" s="47">
        <f t="shared" si="10"/>
        <v>0</v>
      </c>
      <c r="G78" s="13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73">
        <f>'JULI 2023'!H79</f>
        <v>1500</v>
      </c>
      <c r="E79" s="137">
        <v>12000</v>
      </c>
      <c r="F79" s="47">
        <f t="shared" si="10"/>
        <v>13500</v>
      </c>
      <c r="G79" s="137">
        <v>13500</v>
      </c>
      <c r="H79" s="47">
        <f t="shared" si="8"/>
        <v>0</v>
      </c>
      <c r="I79" s="55">
        <f>'APRIL 2023'!I79</f>
        <v>460</v>
      </c>
      <c r="J79" s="55">
        <f t="shared" si="11"/>
        <v>0</v>
      </c>
    </row>
    <row r="80" spans="1:10" x14ac:dyDescent="0.25">
      <c r="A80" s="7">
        <v>40</v>
      </c>
      <c r="B80" s="14" t="s">
        <v>58</v>
      </c>
      <c r="C80" s="7" t="s">
        <v>17</v>
      </c>
      <c r="D80" s="173">
        <f>'JULI 2023'!H80</f>
        <v>500</v>
      </c>
      <c r="E80" s="161"/>
      <c r="F80" s="47">
        <f t="shared" si="10"/>
        <v>500</v>
      </c>
      <c r="G80" s="137">
        <v>500</v>
      </c>
      <c r="H80" s="47">
        <f t="shared" si="8"/>
        <v>0</v>
      </c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73">
        <f>'JULI 2023'!H81</f>
        <v>0</v>
      </c>
      <c r="E81" s="137">
        <v>3500</v>
      </c>
      <c r="F81" s="47">
        <f t="shared" si="10"/>
        <v>3500</v>
      </c>
      <c r="G81" s="137">
        <v>3000</v>
      </c>
      <c r="H81" s="47">
        <f t="shared" si="8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73">
        <f>'JULI 2023'!H82</f>
        <v>0</v>
      </c>
      <c r="E82" s="137">
        <v>1500</v>
      </c>
      <c r="F82" s="47">
        <f t="shared" si="10"/>
        <v>1500</v>
      </c>
      <c r="G82" s="137">
        <v>500</v>
      </c>
      <c r="H82" s="47">
        <f t="shared" si="8"/>
        <v>1000</v>
      </c>
      <c r="I82" s="55">
        <f>'APRIL 2023'!I82</f>
        <v>460</v>
      </c>
      <c r="J82" s="55">
        <f t="shared" si="11"/>
        <v>460000</v>
      </c>
    </row>
    <row r="83" spans="1:10" x14ac:dyDescent="0.25">
      <c r="A83" s="23">
        <v>43</v>
      </c>
      <c r="B83" s="26" t="s">
        <v>61</v>
      </c>
      <c r="C83" s="23" t="s">
        <v>17</v>
      </c>
      <c r="D83" s="173">
        <f>'JULI 2023'!H83</f>
        <v>0</v>
      </c>
      <c r="E83" s="137">
        <v>2000</v>
      </c>
      <c r="F83" s="47">
        <f t="shared" si="10"/>
        <v>2000</v>
      </c>
      <c r="G83" s="157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73">
        <f>'JULI 2023'!H84</f>
        <v>500</v>
      </c>
      <c r="E84" s="157">
        <v>6000</v>
      </c>
      <c r="F84" s="47">
        <f t="shared" si="10"/>
        <v>6500</v>
      </c>
      <c r="G84" s="161">
        <v>6000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173">
        <f>'JULI 2023'!H85</f>
        <v>0</v>
      </c>
      <c r="E85" s="161"/>
      <c r="F85" s="47">
        <f t="shared" si="10"/>
        <v>0</v>
      </c>
      <c r="G85" s="161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73">
        <f>'JULI 2023'!H86</f>
        <v>0</v>
      </c>
      <c r="E86" s="161"/>
      <c r="F86" s="47">
        <f t="shared" si="10"/>
        <v>0</v>
      </c>
      <c r="G86" s="161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73">
        <f>'JULI 2023'!H87</f>
        <v>0</v>
      </c>
      <c r="E87" s="161"/>
      <c r="F87" s="47">
        <f t="shared" si="10"/>
        <v>0</v>
      </c>
      <c r="G87" s="161"/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73">
        <f>'JULI 2023'!H88</f>
        <v>500</v>
      </c>
      <c r="E88" s="161">
        <v>1000</v>
      </c>
      <c r="F88" s="47">
        <f t="shared" si="10"/>
        <v>1500</v>
      </c>
      <c r="G88" s="161"/>
      <c r="H88" s="47">
        <f t="shared" si="8"/>
        <v>1500</v>
      </c>
      <c r="I88" s="55">
        <f>'APRIL 2023'!I88</f>
        <v>460</v>
      </c>
      <c r="J88" s="55">
        <f t="shared" si="12"/>
        <v>690000</v>
      </c>
    </row>
    <row r="89" spans="1:10" x14ac:dyDescent="0.25">
      <c r="A89" s="7">
        <v>48</v>
      </c>
      <c r="B89" s="21" t="s">
        <v>66</v>
      </c>
      <c r="C89" s="7" t="s">
        <v>17</v>
      </c>
      <c r="D89" s="173">
        <f>'JULI 2023'!H89</f>
        <v>0</v>
      </c>
      <c r="E89" s="161">
        <v>1000</v>
      </c>
      <c r="F89" s="47">
        <f t="shared" si="10"/>
        <v>1000</v>
      </c>
      <c r="G89" s="161">
        <v>500</v>
      </c>
      <c r="H89" s="47">
        <f t="shared" si="8"/>
        <v>500</v>
      </c>
      <c r="I89" s="55">
        <f>'APRIL 2023'!I89</f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73">
        <f>'JULI 2023'!H90</f>
        <v>0</v>
      </c>
      <c r="E90" s="161">
        <v>500</v>
      </c>
      <c r="F90" s="47">
        <f t="shared" si="10"/>
        <v>500</v>
      </c>
      <c r="G90" s="161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73">
        <f>'JULI 2023'!H91</f>
        <v>0</v>
      </c>
      <c r="E91" s="161">
        <v>500</v>
      </c>
      <c r="F91" s="47">
        <f t="shared" si="10"/>
        <v>500</v>
      </c>
      <c r="G91" s="161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73">
        <f>'JULI 2023'!H92</f>
        <v>1000</v>
      </c>
      <c r="E92" s="161">
        <v>2500</v>
      </c>
      <c r="F92" s="47">
        <f t="shared" si="10"/>
        <v>3500</v>
      </c>
      <c r="G92" s="161">
        <v>2500</v>
      </c>
      <c r="H92" s="47">
        <f t="shared" ref="H92:H155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173">
        <f>'JULI 2023'!H93</f>
        <v>500</v>
      </c>
      <c r="E93" s="161">
        <v>2000</v>
      </c>
      <c r="F93" s="47">
        <f t="shared" si="10"/>
        <v>2500</v>
      </c>
      <c r="G93" s="161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73">
        <f>'JULI 2023'!H94</f>
        <v>1000</v>
      </c>
      <c r="E94" s="161">
        <v>2000</v>
      </c>
      <c r="F94" s="47">
        <f t="shared" si="10"/>
        <v>3000</v>
      </c>
      <c r="G94" s="161">
        <v>3000</v>
      </c>
      <c r="H94" s="47">
        <f t="shared" si="13"/>
        <v>0</v>
      </c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73">
        <f>'JULI 2023'!H95</f>
        <v>1000</v>
      </c>
      <c r="E95" s="161">
        <v>2000</v>
      </c>
      <c r="F95" s="47">
        <f t="shared" si="10"/>
        <v>3000</v>
      </c>
      <c r="G95" s="161">
        <v>3000</v>
      </c>
      <c r="H95" s="47">
        <f t="shared" si="13"/>
        <v>0</v>
      </c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73">
        <f>'JULI 2023'!H96</f>
        <v>0</v>
      </c>
      <c r="E96" s="161">
        <v>21000</v>
      </c>
      <c r="F96" s="47">
        <f t="shared" si="10"/>
        <v>21000</v>
      </c>
      <c r="G96" s="161">
        <v>21000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73">
        <f>'JULI 2023'!H97</f>
        <v>0</v>
      </c>
      <c r="E97" s="161">
        <v>500</v>
      </c>
      <c r="F97" s="47">
        <f t="shared" si="10"/>
        <v>500</v>
      </c>
      <c r="G97" s="161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73">
        <f>'JULI 2023'!H98</f>
        <v>0</v>
      </c>
      <c r="E98" s="161">
        <v>4000</v>
      </c>
      <c r="F98" s="47">
        <f t="shared" si="10"/>
        <v>4000</v>
      </c>
      <c r="G98" s="161">
        <v>3000</v>
      </c>
      <c r="H98" s="47">
        <f t="shared" si="13"/>
        <v>1000</v>
      </c>
      <c r="I98" s="55">
        <f>'APRIL 2023'!I98</f>
        <v>460</v>
      </c>
      <c r="J98" s="55">
        <f t="shared" si="12"/>
        <v>460000</v>
      </c>
    </row>
    <row r="99" spans="1:10" x14ac:dyDescent="0.25">
      <c r="A99" s="7">
        <v>58</v>
      </c>
      <c r="B99" s="14" t="s">
        <v>76</v>
      </c>
      <c r="C99" s="30" t="s">
        <v>17</v>
      </c>
      <c r="D99" s="173">
        <f>'JULI 2023'!H99</f>
        <v>500</v>
      </c>
      <c r="E99" s="161">
        <v>2500</v>
      </c>
      <c r="F99" s="47">
        <f t="shared" si="10"/>
        <v>3000</v>
      </c>
      <c r="G99" s="161">
        <v>3000</v>
      </c>
      <c r="H99" s="47">
        <f t="shared" si="13"/>
        <v>0</v>
      </c>
      <c r="I99" s="55">
        <f>'APRIL 2023'!I99</f>
        <v>460</v>
      </c>
      <c r="J99" s="55">
        <f t="shared" si="12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73">
        <f>'JULI 2023'!H100</f>
        <v>500</v>
      </c>
      <c r="E100" s="161">
        <v>4000</v>
      </c>
      <c r="F100" s="47">
        <f t="shared" si="10"/>
        <v>4500</v>
      </c>
      <c r="G100" s="161">
        <v>3000</v>
      </c>
      <c r="H100" s="47">
        <f t="shared" si="13"/>
        <v>1500</v>
      </c>
      <c r="I100" s="55">
        <f>'APRIL 2023'!I100</f>
        <v>460</v>
      </c>
      <c r="J100" s="55">
        <f t="shared" si="12"/>
        <v>690000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73">
        <f>'JULI 2023'!H101</f>
        <v>2000</v>
      </c>
      <c r="E101" s="161">
        <v>3500</v>
      </c>
      <c r="F101" s="47">
        <f t="shared" si="10"/>
        <v>5500</v>
      </c>
      <c r="G101" s="161">
        <v>5500</v>
      </c>
      <c r="H101" s="47">
        <f t="shared" si="13"/>
        <v>0</v>
      </c>
      <c r="I101" s="55">
        <f>'APRIL 2023'!I101</f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73">
        <f>'JULI 2023'!H102</f>
        <v>0</v>
      </c>
      <c r="E102" s="161"/>
      <c r="F102" s="47">
        <f t="shared" si="10"/>
        <v>0</v>
      </c>
      <c r="G102" s="161"/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73">
        <f>'JULI 2023'!H103</f>
        <v>500</v>
      </c>
      <c r="E103" s="161">
        <v>3000</v>
      </c>
      <c r="F103" s="47">
        <f t="shared" si="10"/>
        <v>3500</v>
      </c>
      <c r="G103" s="161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73">
        <f>'JULI 2023'!H104</f>
        <v>1000</v>
      </c>
      <c r="E104" s="161">
        <v>2500</v>
      </c>
      <c r="F104" s="47">
        <f t="shared" si="10"/>
        <v>3500</v>
      </c>
      <c r="G104" s="161">
        <v>3000</v>
      </c>
      <c r="H104" s="47">
        <f t="shared" si="13"/>
        <v>500</v>
      </c>
      <c r="I104" s="55">
        <f>'APRIL 2023'!I104</f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73">
        <f>'JULI 2023'!H105</f>
        <v>0</v>
      </c>
      <c r="E105" s="161">
        <v>500</v>
      </c>
      <c r="F105" s="47">
        <f t="shared" si="10"/>
        <v>500</v>
      </c>
      <c r="G105" s="161">
        <v>500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73">
        <f>'JULI 2023'!H106</f>
        <v>500</v>
      </c>
      <c r="E106" s="161">
        <v>3500</v>
      </c>
      <c r="F106" s="47">
        <f t="shared" si="10"/>
        <v>4000</v>
      </c>
      <c r="G106" s="161">
        <v>3000</v>
      </c>
      <c r="H106" s="47">
        <f t="shared" si="13"/>
        <v>1000</v>
      </c>
      <c r="I106" s="55">
        <f>'APRIL 2023'!I106</f>
        <v>460</v>
      </c>
      <c r="J106" s="55">
        <f t="shared" si="12"/>
        <v>460000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73">
        <f>'JULI 2023'!H107</f>
        <v>500</v>
      </c>
      <c r="E107" s="161">
        <v>3000</v>
      </c>
      <c r="F107" s="47">
        <f t="shared" si="10"/>
        <v>3500</v>
      </c>
      <c r="G107" s="161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73">
        <f>'JULI 2023'!H108</f>
        <v>0</v>
      </c>
      <c r="E108" s="161">
        <v>2500</v>
      </c>
      <c r="F108" s="47">
        <f t="shared" si="10"/>
        <v>2500</v>
      </c>
      <c r="G108" s="161">
        <v>2000</v>
      </c>
      <c r="H108" s="47">
        <f t="shared" si="13"/>
        <v>500</v>
      </c>
      <c r="I108" s="55">
        <f>'APRIL 2023'!I108</f>
        <v>460</v>
      </c>
      <c r="J108" s="55">
        <f t="shared" si="12"/>
        <v>230000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73">
        <f>'JULI 2023'!H109</f>
        <v>0</v>
      </c>
      <c r="E109" s="161">
        <v>4000</v>
      </c>
      <c r="F109" s="47">
        <f t="shared" si="10"/>
        <v>4000</v>
      </c>
      <c r="G109" s="161">
        <v>3000</v>
      </c>
      <c r="H109" s="47">
        <f t="shared" si="13"/>
        <v>1000</v>
      </c>
      <c r="I109" s="55">
        <f>'APRIL 2023'!I109</f>
        <v>460</v>
      </c>
      <c r="J109" s="55">
        <f t="shared" si="12"/>
        <v>460000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73">
        <f>'JULI 2023'!H110</f>
        <v>1000</v>
      </c>
      <c r="E110" s="161">
        <v>3500</v>
      </c>
      <c r="F110" s="47">
        <f t="shared" si="10"/>
        <v>4500</v>
      </c>
      <c r="G110" s="161">
        <v>4000</v>
      </c>
      <c r="H110" s="47">
        <f t="shared" si="13"/>
        <v>500</v>
      </c>
      <c r="I110" s="55">
        <f>'APRIL 2023'!I110</f>
        <v>460</v>
      </c>
      <c r="J110" s="55">
        <f t="shared" si="12"/>
        <v>230000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173">
        <f>'JULI 2023'!H111</f>
        <v>0</v>
      </c>
      <c r="E111" s="161">
        <v>1000</v>
      </c>
      <c r="F111" s="47">
        <f t="shared" si="10"/>
        <v>1000</v>
      </c>
      <c r="G111" s="161">
        <v>500</v>
      </c>
      <c r="H111" s="47">
        <f t="shared" si="13"/>
        <v>500</v>
      </c>
      <c r="I111" s="55">
        <f>'APRIL 2023'!I111</f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73">
        <f>'JULI 2023'!H112</f>
        <v>0</v>
      </c>
      <c r="E112" s="161">
        <v>2000</v>
      </c>
      <c r="F112" s="47">
        <f t="shared" si="10"/>
        <v>2000</v>
      </c>
      <c r="G112" s="161">
        <v>1000</v>
      </c>
      <c r="H112" s="47">
        <f t="shared" si="13"/>
        <v>1000</v>
      </c>
      <c r="I112" s="55">
        <f>'APRIL 2023'!I112</f>
        <v>460</v>
      </c>
      <c r="J112" s="55">
        <f t="shared" si="12"/>
        <v>460000</v>
      </c>
    </row>
    <row r="113" spans="1:10" x14ac:dyDescent="0.25">
      <c r="A113" s="7">
        <v>72</v>
      </c>
      <c r="B113" s="14" t="s">
        <v>90</v>
      </c>
      <c r="C113" s="7" t="s">
        <v>17</v>
      </c>
      <c r="D113" s="173">
        <f>'JULI 2023'!H113</f>
        <v>0</v>
      </c>
      <c r="E113" s="161">
        <v>2000</v>
      </c>
      <c r="F113" s="47">
        <f t="shared" si="10"/>
        <v>2000</v>
      </c>
      <c r="G113" s="161">
        <v>1500</v>
      </c>
      <c r="H113" s="47">
        <f t="shared" si="13"/>
        <v>500</v>
      </c>
      <c r="I113" s="55">
        <f>'APRIL 2023'!I113</f>
        <v>460</v>
      </c>
      <c r="J113" s="55">
        <f t="shared" si="12"/>
        <v>230000</v>
      </c>
    </row>
    <row r="114" spans="1:10" x14ac:dyDescent="0.25">
      <c r="A114" s="7">
        <v>73</v>
      </c>
      <c r="B114" s="14" t="s">
        <v>91</v>
      </c>
      <c r="C114" s="7" t="s">
        <v>17</v>
      </c>
      <c r="D114" s="173">
        <f>'JULI 2023'!H114</f>
        <v>500</v>
      </c>
      <c r="E114" s="161">
        <v>1000</v>
      </c>
      <c r="F114" s="47">
        <f t="shared" si="10"/>
        <v>1500</v>
      </c>
      <c r="G114" s="161">
        <v>1000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73">
        <f>'JULI 2023'!H115</f>
        <v>1000</v>
      </c>
      <c r="E115" s="161">
        <v>1000</v>
      </c>
      <c r="F115" s="47">
        <f t="shared" si="10"/>
        <v>2000</v>
      </c>
      <c r="G115" s="161">
        <v>1500</v>
      </c>
      <c r="H115" s="47">
        <f t="shared" si="13"/>
        <v>500</v>
      </c>
      <c r="I115" s="55">
        <f>'APRIL 2023'!I115</f>
        <v>460</v>
      </c>
      <c r="J115" s="55">
        <f t="shared" si="12"/>
        <v>230000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73">
        <f>'JULI 2023'!H116</f>
        <v>0</v>
      </c>
      <c r="E116" s="161"/>
      <c r="F116" s="47">
        <f t="shared" si="10"/>
        <v>0</v>
      </c>
      <c r="G116" s="161"/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73">
        <f>'JULI 2023'!H117</f>
        <v>0</v>
      </c>
      <c r="E117" s="161"/>
      <c r="F117" s="47">
        <f t="shared" si="10"/>
        <v>0</v>
      </c>
      <c r="G117" s="161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73">
        <f>'JULI 2023'!H118</f>
        <v>500</v>
      </c>
      <c r="E118" s="161"/>
      <c r="F118" s="47">
        <f t="shared" si="10"/>
        <v>500</v>
      </c>
      <c r="G118" s="161">
        <v>500</v>
      </c>
      <c r="H118" s="47">
        <f t="shared" si="13"/>
        <v>0</v>
      </c>
      <c r="I118" s="55">
        <f>'APRIL 2023'!I118</f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73">
        <f>'JULI 2023'!H119</f>
        <v>0</v>
      </c>
      <c r="E119" s="161"/>
      <c r="F119" s="47">
        <f t="shared" si="10"/>
        <v>0</v>
      </c>
      <c r="G119" s="161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73">
        <f>'JULI 2023'!H120</f>
        <v>500</v>
      </c>
      <c r="E120" s="161"/>
      <c r="F120" s="47">
        <f t="shared" si="10"/>
        <v>500</v>
      </c>
      <c r="G120" s="161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73">
        <f>'JULI 2023'!H121</f>
        <v>0</v>
      </c>
      <c r="E121" s="161"/>
      <c r="F121" s="47">
        <f t="shared" si="10"/>
        <v>0</v>
      </c>
      <c r="G121" s="161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73">
        <f>'JULI 2023'!H122</f>
        <v>0</v>
      </c>
      <c r="E122" s="161"/>
      <c r="F122" s="47">
        <f t="shared" si="10"/>
        <v>0</v>
      </c>
      <c r="G122" s="161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73">
        <f>'JULI 2023'!H123</f>
        <v>0</v>
      </c>
      <c r="E123" s="161"/>
      <c r="F123" s="47">
        <f t="shared" si="10"/>
        <v>0</v>
      </c>
      <c r="G123" s="161"/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173">
        <f>'JULI 2023'!H124</f>
        <v>0</v>
      </c>
      <c r="E124" s="162"/>
      <c r="F124" s="47">
        <f t="shared" si="10"/>
        <v>0</v>
      </c>
      <c r="G124" s="162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73">
        <f>'JULI 2023'!H125</f>
        <v>0</v>
      </c>
      <c r="E125" s="161"/>
      <c r="F125" s="47">
        <f t="shared" si="10"/>
        <v>0</v>
      </c>
      <c r="G125" s="161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73">
        <f>'JULI 2023'!H126</f>
        <v>0</v>
      </c>
      <c r="E126" s="161"/>
      <c r="F126" s="47">
        <f t="shared" si="10"/>
        <v>0</v>
      </c>
      <c r="G126" s="161"/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73">
        <f>'JULI 2023'!H127</f>
        <v>0</v>
      </c>
      <c r="E127" s="161"/>
      <c r="F127" s="47">
        <f t="shared" si="10"/>
        <v>0</v>
      </c>
      <c r="G127" s="161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73">
        <f>'JULI 2023'!H128</f>
        <v>0</v>
      </c>
      <c r="E128" s="161"/>
      <c r="F128" s="47">
        <f t="shared" si="10"/>
        <v>0</v>
      </c>
      <c r="G128" s="161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73">
        <f>'JULI 2023'!H129</f>
        <v>500</v>
      </c>
      <c r="E129" s="161"/>
      <c r="F129" s="47">
        <f t="shared" si="10"/>
        <v>500</v>
      </c>
      <c r="G129" s="161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73">
        <f>'JULI 2023'!H130</f>
        <v>500</v>
      </c>
      <c r="E130" s="161"/>
      <c r="F130" s="47">
        <f t="shared" si="10"/>
        <v>500</v>
      </c>
      <c r="G130" s="161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73">
        <f>'JULI 2023'!H131</f>
        <v>0</v>
      </c>
      <c r="E131" s="161">
        <v>1000</v>
      </c>
      <c r="F131" s="47">
        <f t="shared" si="10"/>
        <v>1000</v>
      </c>
      <c r="G131" s="161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73">
        <f>'JULI 2023'!H132</f>
        <v>0</v>
      </c>
      <c r="E132" s="161"/>
      <c r="F132" s="47">
        <f t="shared" si="10"/>
        <v>0</v>
      </c>
      <c r="G132" s="161"/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74">
        <f>'JULI 2023'!H133</f>
        <v>0</v>
      </c>
      <c r="E133" s="163"/>
      <c r="F133" s="81">
        <f t="shared" si="10"/>
        <v>0</v>
      </c>
      <c r="G133" s="163"/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75">
        <f>'JULI 2023'!H134</f>
        <v>1500</v>
      </c>
      <c r="E134" s="148"/>
      <c r="F134" s="82">
        <f>D134+E134</f>
        <v>1500</v>
      </c>
      <c r="G134" s="154"/>
      <c r="H134" s="82">
        <f t="shared" si="13"/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73">
        <f>'JULI 2023'!H135</f>
        <v>0</v>
      </c>
      <c r="E135" s="161"/>
      <c r="F135" s="47">
        <f t="shared" ref="F135:F198" si="14">D135+E135</f>
        <v>0</v>
      </c>
      <c r="G135" s="161"/>
      <c r="H135" s="47">
        <f t="shared" si="13"/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73">
        <f>'JULI 2023'!H136</f>
        <v>0</v>
      </c>
      <c r="E136" s="161"/>
      <c r="F136" s="47">
        <f t="shared" si="14"/>
        <v>0</v>
      </c>
      <c r="G136" s="161"/>
      <c r="H136" s="47">
        <f t="shared" si="13"/>
        <v>0</v>
      </c>
      <c r="I136" s="55">
        <f>'APRIL 2023'!I136</f>
        <v>460</v>
      </c>
      <c r="J136" s="55">
        <f t="shared" ref="J136:J185" si="15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73">
        <f>'JULI 2023'!H137</f>
        <v>500</v>
      </c>
      <c r="E137" s="161"/>
      <c r="F137" s="47">
        <f t="shared" si="14"/>
        <v>500</v>
      </c>
      <c r="G137" s="161">
        <v>500</v>
      </c>
      <c r="H137" s="47">
        <f t="shared" si="13"/>
        <v>0</v>
      </c>
      <c r="I137" s="55">
        <f>'APRIL 2023'!I137</f>
        <v>460</v>
      </c>
      <c r="J137" s="55">
        <f t="shared" si="15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73">
        <f>'JULI 2023'!H138</f>
        <v>0</v>
      </c>
      <c r="E138" s="161"/>
      <c r="F138" s="47">
        <f t="shared" si="14"/>
        <v>0</v>
      </c>
      <c r="G138" s="161"/>
      <c r="H138" s="47">
        <f t="shared" si="13"/>
        <v>0</v>
      </c>
      <c r="I138" s="55">
        <f>'APRIL 2023'!I138</f>
        <v>0</v>
      </c>
      <c r="J138" s="55">
        <f t="shared" si="15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73">
        <f>'JULI 2023'!H139</f>
        <v>0</v>
      </c>
      <c r="E139" s="161"/>
      <c r="F139" s="47">
        <f t="shared" si="14"/>
        <v>0</v>
      </c>
      <c r="G139" s="161"/>
      <c r="H139" s="47">
        <f t="shared" si="13"/>
        <v>0</v>
      </c>
      <c r="I139" s="55">
        <f>'APRIL 2023'!I139</f>
        <v>0</v>
      </c>
      <c r="J139" s="55">
        <f t="shared" si="15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73">
        <f>'JULI 2023'!H140</f>
        <v>0</v>
      </c>
      <c r="E140" s="161"/>
      <c r="F140" s="47">
        <f t="shared" si="14"/>
        <v>0</v>
      </c>
      <c r="G140" s="161"/>
      <c r="H140" s="47">
        <f t="shared" si="13"/>
        <v>0</v>
      </c>
      <c r="I140" s="55">
        <f>'APRIL 2023'!I140</f>
        <v>385</v>
      </c>
      <c r="J140" s="55">
        <f t="shared" si="15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73">
        <f>'JULI 2023'!H141</f>
        <v>500</v>
      </c>
      <c r="E141" s="161"/>
      <c r="F141" s="47">
        <f t="shared" si="14"/>
        <v>500</v>
      </c>
      <c r="G141" s="161"/>
      <c r="H141" s="47">
        <f t="shared" si="13"/>
        <v>500</v>
      </c>
      <c r="I141" s="55">
        <f>'APRIL 2023'!I141</f>
        <v>460</v>
      </c>
      <c r="J141" s="55">
        <f t="shared" si="15"/>
        <v>230000</v>
      </c>
    </row>
    <row r="142" spans="1:10" x14ac:dyDescent="0.25">
      <c r="A142" s="7"/>
      <c r="B142" s="14"/>
      <c r="C142" s="7"/>
      <c r="D142" s="173">
        <f>'JULI 2023'!H142</f>
        <v>0</v>
      </c>
      <c r="E142" s="161"/>
      <c r="F142" s="47">
        <f t="shared" si="14"/>
        <v>0</v>
      </c>
      <c r="G142" s="161"/>
      <c r="H142" s="47">
        <f t="shared" si="13"/>
        <v>0</v>
      </c>
      <c r="I142" s="55">
        <f>'APRIL 2023'!I142</f>
        <v>0</v>
      </c>
      <c r="J142" s="55">
        <f t="shared" si="15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73">
        <f>'JULI 2023'!H143</f>
        <v>0</v>
      </c>
      <c r="E143" s="161">
        <v>2500</v>
      </c>
      <c r="F143" s="47">
        <f t="shared" si="14"/>
        <v>2500</v>
      </c>
      <c r="G143" s="161">
        <v>2000</v>
      </c>
      <c r="H143" s="47">
        <f t="shared" si="13"/>
        <v>500</v>
      </c>
      <c r="I143" s="55">
        <f>'APRIL 2023'!I143</f>
        <v>460</v>
      </c>
      <c r="J143" s="55">
        <f t="shared" si="15"/>
        <v>230000</v>
      </c>
    </row>
    <row r="144" spans="1:10" x14ac:dyDescent="0.25">
      <c r="A144" s="7"/>
      <c r="B144" s="14"/>
      <c r="C144" s="7"/>
      <c r="D144" s="173">
        <f>'JULI 2023'!H144</f>
        <v>0</v>
      </c>
      <c r="E144" s="161"/>
      <c r="F144" s="47">
        <f t="shared" si="14"/>
        <v>0</v>
      </c>
      <c r="G144" s="161"/>
      <c r="H144" s="47">
        <f t="shared" si="13"/>
        <v>0</v>
      </c>
      <c r="I144" s="55">
        <f>'APRIL 2023'!I144</f>
        <v>0</v>
      </c>
      <c r="J144" s="55">
        <f t="shared" si="15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73">
        <f>'JULI 2023'!H145</f>
        <v>0</v>
      </c>
      <c r="E145" s="161">
        <v>1000</v>
      </c>
      <c r="F145" s="47">
        <f t="shared" si="14"/>
        <v>1000</v>
      </c>
      <c r="G145" s="161">
        <v>500</v>
      </c>
      <c r="H145" s="47">
        <f t="shared" si="13"/>
        <v>500</v>
      </c>
      <c r="I145" s="55">
        <f>'APRIL 2023'!I145</f>
        <v>460</v>
      </c>
      <c r="J145" s="55">
        <f t="shared" si="15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73">
        <f>'JULI 2023'!H146</f>
        <v>500</v>
      </c>
      <c r="E146" s="161">
        <v>1000</v>
      </c>
      <c r="F146" s="47">
        <f t="shared" si="14"/>
        <v>1500</v>
      </c>
      <c r="G146" s="161">
        <v>500</v>
      </c>
      <c r="H146" s="47">
        <f t="shared" si="13"/>
        <v>1000</v>
      </c>
      <c r="I146" s="55">
        <f>'APRIL 2023'!I146</f>
        <v>460</v>
      </c>
      <c r="J146" s="55">
        <f t="shared" si="15"/>
        <v>460000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73">
        <f>'JULI 2023'!H147</f>
        <v>0</v>
      </c>
      <c r="E147" s="161">
        <v>1000</v>
      </c>
      <c r="F147" s="47">
        <f t="shared" si="14"/>
        <v>1000</v>
      </c>
      <c r="G147" s="161"/>
      <c r="H147" s="47">
        <f t="shared" si="13"/>
        <v>1000</v>
      </c>
      <c r="I147" s="55">
        <f>'APRIL 2023'!I147</f>
        <v>460</v>
      </c>
      <c r="J147" s="55">
        <f t="shared" si="15"/>
        <v>460000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73">
        <f>'JULI 2023'!H148</f>
        <v>0</v>
      </c>
      <c r="E148" s="161">
        <v>1000</v>
      </c>
      <c r="F148" s="47">
        <f t="shared" si="14"/>
        <v>1000</v>
      </c>
      <c r="G148" s="161">
        <v>1000</v>
      </c>
      <c r="H148" s="47">
        <f t="shared" si="13"/>
        <v>0</v>
      </c>
      <c r="I148" s="55">
        <f>'APRIL 2023'!I148</f>
        <v>460</v>
      </c>
      <c r="J148" s="55">
        <f t="shared" si="15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73">
        <f>'JULI 2023'!H149</f>
        <v>0</v>
      </c>
      <c r="E149" s="161">
        <v>500</v>
      </c>
      <c r="F149" s="47">
        <f t="shared" si="14"/>
        <v>500</v>
      </c>
      <c r="G149" s="161">
        <v>500</v>
      </c>
      <c r="H149" s="47">
        <f t="shared" si="13"/>
        <v>0</v>
      </c>
      <c r="I149" s="55">
        <f>'APRIL 2023'!I149</f>
        <v>460</v>
      </c>
      <c r="J149" s="55">
        <f t="shared" si="15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73">
        <f>'JULI 2023'!H150</f>
        <v>0</v>
      </c>
      <c r="E150" s="161">
        <v>500</v>
      </c>
      <c r="F150" s="47">
        <f t="shared" si="14"/>
        <v>500</v>
      </c>
      <c r="G150" s="161">
        <v>500</v>
      </c>
      <c r="H150" s="47">
        <f t="shared" si="13"/>
        <v>0</v>
      </c>
      <c r="I150" s="55">
        <f>'APRIL 2023'!I150</f>
        <v>460</v>
      </c>
      <c r="J150" s="55">
        <f t="shared" si="15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73">
        <f>'JULI 2023'!H151</f>
        <v>0</v>
      </c>
      <c r="E151" s="161">
        <v>500</v>
      </c>
      <c r="F151" s="47">
        <f t="shared" si="14"/>
        <v>500</v>
      </c>
      <c r="G151" s="161">
        <v>500</v>
      </c>
      <c r="H151" s="47">
        <f t="shared" si="13"/>
        <v>0</v>
      </c>
      <c r="I151" s="55">
        <f>'APRIL 2023'!I151</f>
        <v>460</v>
      </c>
      <c r="J151" s="55">
        <f t="shared" si="15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73">
        <f>'JULI 2023'!H152</f>
        <v>500</v>
      </c>
      <c r="E152" s="161"/>
      <c r="F152" s="47">
        <f t="shared" si="14"/>
        <v>500</v>
      </c>
      <c r="G152" s="161">
        <v>500</v>
      </c>
      <c r="H152" s="47">
        <f t="shared" si="13"/>
        <v>0</v>
      </c>
      <c r="I152" s="55">
        <f>'APRIL 2023'!I152</f>
        <v>460</v>
      </c>
      <c r="J152" s="55">
        <f t="shared" si="15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73">
        <f>'JULI 2023'!H153</f>
        <v>0</v>
      </c>
      <c r="E153" s="161"/>
      <c r="F153" s="47">
        <f t="shared" si="14"/>
        <v>0</v>
      </c>
      <c r="G153" s="161"/>
      <c r="H153" s="47">
        <f t="shared" si="13"/>
        <v>0</v>
      </c>
      <c r="I153" s="55">
        <f>'APRIL 2023'!I153</f>
        <v>460</v>
      </c>
      <c r="J153" s="55">
        <f t="shared" si="15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73">
        <f>'JULI 2023'!H154</f>
        <v>0</v>
      </c>
      <c r="E154" s="161">
        <v>1000</v>
      </c>
      <c r="F154" s="47">
        <f t="shared" si="14"/>
        <v>1000</v>
      </c>
      <c r="G154" s="161">
        <v>500</v>
      </c>
      <c r="H154" s="47">
        <f t="shared" si="13"/>
        <v>500</v>
      </c>
      <c r="I154" s="55">
        <f>'APRIL 2023'!I154</f>
        <v>460</v>
      </c>
      <c r="J154" s="55">
        <f t="shared" si="15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73">
        <f>'JULI 2023'!H155</f>
        <v>0</v>
      </c>
      <c r="E155" s="161">
        <v>500</v>
      </c>
      <c r="F155" s="47">
        <f t="shared" si="14"/>
        <v>500</v>
      </c>
      <c r="G155" s="161">
        <v>500</v>
      </c>
      <c r="H155" s="47">
        <f t="shared" si="13"/>
        <v>0</v>
      </c>
      <c r="I155" s="55">
        <f>'APRIL 2023'!I155</f>
        <v>460</v>
      </c>
      <c r="J155" s="55">
        <f t="shared" si="15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73">
        <f>'JULI 2023'!H156</f>
        <v>0</v>
      </c>
      <c r="E156" s="161">
        <v>1000</v>
      </c>
      <c r="F156" s="47">
        <f t="shared" si="14"/>
        <v>1000</v>
      </c>
      <c r="G156" s="161">
        <v>1000</v>
      </c>
      <c r="H156" s="47">
        <f t="shared" ref="H156:H219" si="16">F156-G156</f>
        <v>0</v>
      </c>
      <c r="I156" s="55">
        <f>'APRIL 2023'!I156</f>
        <v>460</v>
      </c>
      <c r="J156" s="55">
        <f t="shared" si="15"/>
        <v>0</v>
      </c>
    </row>
    <row r="157" spans="1:10" x14ac:dyDescent="0.25">
      <c r="A157" s="7"/>
      <c r="B157" s="14"/>
      <c r="C157" s="7"/>
      <c r="D157" s="173">
        <f>'JULI 2023'!H157</f>
        <v>0</v>
      </c>
      <c r="E157" s="161"/>
      <c r="F157" s="47">
        <f t="shared" si="14"/>
        <v>0</v>
      </c>
      <c r="G157" s="161"/>
      <c r="H157" s="47">
        <f t="shared" si="16"/>
        <v>0</v>
      </c>
      <c r="I157" s="55">
        <f>'APRIL 2023'!I157</f>
        <v>0</v>
      </c>
      <c r="J157" s="55">
        <f t="shared" si="15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73">
        <f>'JULI 2023'!H158</f>
        <v>0</v>
      </c>
      <c r="E158" s="161">
        <v>1000</v>
      </c>
      <c r="F158" s="47">
        <f t="shared" si="14"/>
        <v>1000</v>
      </c>
      <c r="G158" s="161">
        <v>500</v>
      </c>
      <c r="H158" s="47">
        <f t="shared" si="16"/>
        <v>500</v>
      </c>
      <c r="I158" s="55">
        <f>'APRIL 2023'!I158</f>
        <v>460</v>
      </c>
      <c r="J158" s="55">
        <f t="shared" si="15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73">
        <f>'JULI 2023'!H159</f>
        <v>500</v>
      </c>
      <c r="E159" s="161">
        <v>500</v>
      </c>
      <c r="F159" s="47">
        <f t="shared" si="14"/>
        <v>1000</v>
      </c>
      <c r="G159" s="161">
        <v>1000</v>
      </c>
      <c r="H159" s="47">
        <f t="shared" si="16"/>
        <v>0</v>
      </c>
      <c r="I159" s="55">
        <f>'APRIL 2023'!I159</f>
        <v>460</v>
      </c>
      <c r="J159" s="55">
        <f t="shared" si="15"/>
        <v>0</v>
      </c>
    </row>
    <row r="160" spans="1:10" x14ac:dyDescent="0.25">
      <c r="A160" s="7"/>
      <c r="B160" s="14"/>
      <c r="C160" s="7"/>
      <c r="D160" s="173">
        <f>'JULI 2023'!H160</f>
        <v>0</v>
      </c>
      <c r="E160" s="161"/>
      <c r="F160" s="47">
        <f t="shared" si="14"/>
        <v>0</v>
      </c>
      <c r="G160" s="161"/>
      <c r="H160" s="47">
        <f t="shared" si="16"/>
        <v>0</v>
      </c>
      <c r="I160" s="55">
        <f>'APRIL 2023'!I160</f>
        <v>0</v>
      </c>
      <c r="J160" s="55">
        <f t="shared" si="15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73">
        <f>'JULI 2023'!H161</f>
        <v>0</v>
      </c>
      <c r="E161" s="161">
        <v>500</v>
      </c>
      <c r="F161" s="47">
        <f t="shared" si="14"/>
        <v>500</v>
      </c>
      <c r="G161" s="161">
        <v>500</v>
      </c>
      <c r="H161" s="47">
        <f t="shared" si="16"/>
        <v>0</v>
      </c>
      <c r="I161" s="55">
        <f>'APRIL 2023'!I161</f>
        <v>460</v>
      </c>
      <c r="J161" s="55">
        <f t="shared" si="15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73">
        <f>'JULI 2023'!H162</f>
        <v>500</v>
      </c>
      <c r="E162" s="161"/>
      <c r="F162" s="47">
        <f t="shared" si="14"/>
        <v>500</v>
      </c>
      <c r="G162" s="161">
        <v>500</v>
      </c>
      <c r="H162" s="47">
        <f t="shared" si="16"/>
        <v>0</v>
      </c>
      <c r="I162" s="55">
        <f>'APRIL 2023'!I162</f>
        <v>460</v>
      </c>
      <c r="J162" s="55">
        <f t="shared" si="15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73">
        <f>'JULI 2023'!H163</f>
        <v>0</v>
      </c>
      <c r="E163" s="161"/>
      <c r="F163" s="47">
        <f t="shared" si="14"/>
        <v>0</v>
      </c>
      <c r="G163" s="161"/>
      <c r="H163" s="47">
        <f t="shared" si="16"/>
        <v>0</v>
      </c>
      <c r="I163" s="55">
        <f>'APRIL 2023'!I163</f>
        <v>460</v>
      </c>
      <c r="J163" s="55">
        <f t="shared" si="15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73">
        <f>'JULI 2023'!H164</f>
        <v>0</v>
      </c>
      <c r="E164" s="161">
        <v>500</v>
      </c>
      <c r="F164" s="47">
        <f t="shared" si="14"/>
        <v>500</v>
      </c>
      <c r="G164" s="161">
        <v>500</v>
      </c>
      <c r="H164" s="47">
        <f t="shared" si="16"/>
        <v>0</v>
      </c>
      <c r="I164" s="55">
        <f>'APRIL 2023'!I164</f>
        <v>460</v>
      </c>
      <c r="J164" s="55">
        <f t="shared" si="15"/>
        <v>0</v>
      </c>
    </row>
    <row r="165" spans="1:10" x14ac:dyDescent="0.25">
      <c r="A165" s="7"/>
      <c r="B165" s="14"/>
      <c r="C165" s="7"/>
      <c r="D165" s="173">
        <f>'JULI 2023'!H165</f>
        <v>0</v>
      </c>
      <c r="E165" s="162"/>
      <c r="F165" s="47">
        <f t="shared" si="14"/>
        <v>0</v>
      </c>
      <c r="G165" s="162"/>
      <c r="H165" s="47">
        <f t="shared" si="16"/>
        <v>0</v>
      </c>
      <c r="I165" s="55">
        <f>'APRIL 2023'!I165</f>
        <v>0</v>
      </c>
      <c r="J165" s="55">
        <f t="shared" si="15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73">
        <f>'JULI 2023'!H166</f>
        <v>0</v>
      </c>
      <c r="E166" s="161">
        <v>3000</v>
      </c>
      <c r="F166" s="47">
        <f t="shared" si="14"/>
        <v>3000</v>
      </c>
      <c r="G166" s="161">
        <v>3000</v>
      </c>
      <c r="H166" s="47">
        <f t="shared" si="16"/>
        <v>0</v>
      </c>
      <c r="I166" s="55">
        <f>'APRIL 2023'!I166</f>
        <v>460</v>
      </c>
      <c r="J166" s="55">
        <f t="shared" si="15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73">
        <f>'JULI 2023'!H167</f>
        <v>0</v>
      </c>
      <c r="E167" s="161">
        <v>3000</v>
      </c>
      <c r="F167" s="47">
        <f t="shared" si="14"/>
        <v>3000</v>
      </c>
      <c r="G167" s="161">
        <v>3000</v>
      </c>
      <c r="H167" s="47">
        <f t="shared" si="16"/>
        <v>0</v>
      </c>
      <c r="I167" s="55">
        <f>'APRIL 2023'!I167</f>
        <v>460</v>
      </c>
      <c r="J167" s="55">
        <f t="shared" si="15"/>
        <v>0</v>
      </c>
    </row>
    <row r="168" spans="1:10" x14ac:dyDescent="0.25">
      <c r="A168" s="7"/>
      <c r="B168" s="14" t="s">
        <v>137</v>
      </c>
      <c r="C168" s="7"/>
      <c r="D168" s="173">
        <f>'JULI 2023'!H168</f>
        <v>0</v>
      </c>
      <c r="E168" s="161"/>
      <c r="F168" s="47">
        <f t="shared" si="14"/>
        <v>0</v>
      </c>
      <c r="G168" s="161"/>
      <c r="H168" s="47">
        <f t="shared" si="16"/>
        <v>0</v>
      </c>
      <c r="I168" s="55">
        <f>'APRIL 2023'!I168</f>
        <v>0</v>
      </c>
      <c r="J168" s="55">
        <f t="shared" si="15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73">
        <f>'JULI 2023'!H169</f>
        <v>1000</v>
      </c>
      <c r="E169" s="161"/>
      <c r="F169" s="47">
        <f t="shared" si="14"/>
        <v>1000</v>
      </c>
      <c r="G169" s="161">
        <v>500</v>
      </c>
      <c r="H169" s="47">
        <f t="shared" si="16"/>
        <v>500</v>
      </c>
      <c r="I169" s="55">
        <f>'APRIL 2023'!I169</f>
        <v>460</v>
      </c>
      <c r="J169" s="55">
        <f t="shared" si="15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73">
        <f>'JULI 2023'!H170</f>
        <v>0</v>
      </c>
      <c r="E170" s="161">
        <v>500</v>
      </c>
      <c r="F170" s="47">
        <f t="shared" si="14"/>
        <v>500</v>
      </c>
      <c r="G170" s="161">
        <v>500</v>
      </c>
      <c r="H170" s="47">
        <f t="shared" si="16"/>
        <v>0</v>
      </c>
      <c r="I170" s="55">
        <f>'APRIL 2023'!I170</f>
        <v>460</v>
      </c>
      <c r="J170" s="55">
        <f t="shared" si="15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73">
        <f>'JULI 2023'!H171</f>
        <v>0</v>
      </c>
      <c r="E171" s="161">
        <v>2500</v>
      </c>
      <c r="F171" s="47">
        <f t="shared" si="14"/>
        <v>2500</v>
      </c>
      <c r="G171" s="161">
        <v>2000</v>
      </c>
      <c r="H171" s="47">
        <f t="shared" si="16"/>
        <v>500</v>
      </c>
      <c r="I171" s="55">
        <f>'APRIL 2023'!I171</f>
        <v>460</v>
      </c>
      <c r="J171" s="55">
        <f t="shared" si="15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73">
        <f>'JULI 2023'!H172</f>
        <v>500</v>
      </c>
      <c r="E172" s="161">
        <v>2000</v>
      </c>
      <c r="F172" s="47">
        <f t="shared" si="14"/>
        <v>2500</v>
      </c>
      <c r="G172" s="161">
        <v>1500</v>
      </c>
      <c r="H172" s="47">
        <f t="shared" si="16"/>
        <v>1000</v>
      </c>
      <c r="I172" s="55">
        <f>'APRIL 2023'!I172</f>
        <v>460</v>
      </c>
      <c r="J172" s="55">
        <f t="shared" si="15"/>
        <v>460000</v>
      </c>
    </row>
    <row r="173" spans="1:10" x14ac:dyDescent="0.25">
      <c r="A173" s="7"/>
      <c r="B173" s="21"/>
      <c r="C173" s="7"/>
      <c r="D173" s="173">
        <f>'JULI 2023'!H173</f>
        <v>0</v>
      </c>
      <c r="E173" s="162"/>
      <c r="F173" s="47">
        <f t="shared" si="14"/>
        <v>0</v>
      </c>
      <c r="G173" s="161"/>
      <c r="H173" s="47">
        <f t="shared" si="16"/>
        <v>0</v>
      </c>
      <c r="I173" s="55">
        <f>'APRIL 2023'!I173</f>
        <v>0</v>
      </c>
      <c r="J173" s="55">
        <f t="shared" si="15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73">
        <f>'JULI 2023'!H174</f>
        <v>500</v>
      </c>
      <c r="E174" s="161">
        <v>1000</v>
      </c>
      <c r="F174" s="47">
        <f t="shared" si="14"/>
        <v>1500</v>
      </c>
      <c r="G174" s="161">
        <v>500</v>
      </c>
      <c r="H174" s="47">
        <f t="shared" si="16"/>
        <v>1000</v>
      </c>
      <c r="I174" s="55">
        <f>'APRIL 2023'!I174</f>
        <v>460</v>
      </c>
      <c r="J174" s="55">
        <f t="shared" si="15"/>
        <v>460000</v>
      </c>
    </row>
    <row r="175" spans="1:10" x14ac:dyDescent="0.25">
      <c r="A175" s="7"/>
      <c r="B175" s="21" t="s">
        <v>143</v>
      </c>
      <c r="C175" s="7"/>
      <c r="D175" s="173">
        <f>'JULI 2023'!H175</f>
        <v>0</v>
      </c>
      <c r="E175" s="161"/>
      <c r="F175" s="47">
        <f t="shared" si="14"/>
        <v>0</v>
      </c>
      <c r="G175" s="161"/>
      <c r="H175" s="47">
        <f t="shared" si="16"/>
        <v>0</v>
      </c>
      <c r="I175" s="55">
        <f>'APRIL 2023'!I175</f>
        <v>0</v>
      </c>
      <c r="J175" s="55">
        <f t="shared" si="15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73">
        <f>'JULI 2023'!H176</f>
        <v>0</v>
      </c>
      <c r="E176" s="161"/>
      <c r="F176" s="47">
        <f t="shared" si="14"/>
        <v>0</v>
      </c>
      <c r="G176" s="161"/>
      <c r="H176" s="47">
        <f t="shared" si="16"/>
        <v>0</v>
      </c>
      <c r="I176" s="55">
        <f>'APRIL 2023'!I176</f>
        <v>460</v>
      </c>
      <c r="J176" s="55">
        <f t="shared" si="15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73">
        <f>'JULI 2023'!H177</f>
        <v>0</v>
      </c>
      <c r="E177" s="161"/>
      <c r="F177" s="47">
        <f t="shared" si="14"/>
        <v>0</v>
      </c>
      <c r="G177" s="161"/>
      <c r="H177" s="47">
        <f t="shared" si="16"/>
        <v>0</v>
      </c>
      <c r="I177" s="55">
        <f>'APRIL 2023'!I177</f>
        <v>460</v>
      </c>
      <c r="J177" s="55">
        <f t="shared" si="15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73">
        <f>'JULI 2023'!H178</f>
        <v>0</v>
      </c>
      <c r="E178" s="161"/>
      <c r="F178" s="47">
        <f t="shared" si="14"/>
        <v>0</v>
      </c>
      <c r="G178" s="161"/>
      <c r="H178" s="47">
        <f t="shared" si="16"/>
        <v>0</v>
      </c>
      <c r="I178" s="55">
        <f>'APRIL 2023'!I178</f>
        <v>460</v>
      </c>
      <c r="J178" s="55">
        <f t="shared" si="15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73">
        <f>'JULI 2023'!H179</f>
        <v>0</v>
      </c>
      <c r="E179" s="161">
        <v>500</v>
      </c>
      <c r="F179" s="47">
        <f t="shared" si="14"/>
        <v>500</v>
      </c>
      <c r="G179" s="161">
        <v>500</v>
      </c>
      <c r="H179" s="47">
        <f t="shared" si="16"/>
        <v>0</v>
      </c>
      <c r="I179" s="55">
        <f>'APRIL 2023'!I179</f>
        <v>460</v>
      </c>
      <c r="J179" s="55">
        <f t="shared" si="15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73">
        <f>'JULI 2023'!H180</f>
        <v>500</v>
      </c>
      <c r="E180" s="161"/>
      <c r="F180" s="47">
        <f t="shared" si="14"/>
        <v>500</v>
      </c>
      <c r="G180" s="161">
        <v>500</v>
      </c>
      <c r="H180" s="47">
        <f t="shared" si="16"/>
        <v>0</v>
      </c>
      <c r="I180" s="55">
        <f>'APRIL 2023'!I180</f>
        <v>460</v>
      </c>
      <c r="J180" s="55">
        <f t="shared" si="15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73">
        <f>'JULI 2023'!H181</f>
        <v>0</v>
      </c>
      <c r="E181" s="161">
        <v>500</v>
      </c>
      <c r="F181" s="47">
        <f t="shared" si="14"/>
        <v>500</v>
      </c>
      <c r="G181" s="161">
        <v>500</v>
      </c>
      <c r="H181" s="47">
        <f t="shared" si="16"/>
        <v>0</v>
      </c>
      <c r="I181" s="55">
        <f>'APRIL 2023'!I181</f>
        <v>460</v>
      </c>
      <c r="J181" s="55">
        <f t="shared" si="15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73">
        <f>'JULI 2023'!H182</f>
        <v>0</v>
      </c>
      <c r="E182" s="161">
        <v>500</v>
      </c>
      <c r="F182" s="47">
        <f t="shared" si="14"/>
        <v>500</v>
      </c>
      <c r="G182" s="161">
        <v>500</v>
      </c>
      <c r="H182" s="47">
        <f t="shared" si="16"/>
        <v>0</v>
      </c>
      <c r="I182" s="55">
        <f>'APRIL 2023'!I182</f>
        <v>460</v>
      </c>
      <c r="J182" s="55">
        <f t="shared" si="15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73">
        <f>'JULI 2023'!H183</f>
        <v>0</v>
      </c>
      <c r="E183" s="161">
        <v>500</v>
      </c>
      <c r="F183" s="47">
        <f t="shared" si="14"/>
        <v>500</v>
      </c>
      <c r="G183" s="161">
        <v>500</v>
      </c>
      <c r="H183" s="47">
        <f t="shared" si="16"/>
        <v>0</v>
      </c>
      <c r="I183" s="55">
        <f>'APRIL 2023'!I183</f>
        <v>460</v>
      </c>
      <c r="J183" s="55">
        <f t="shared" si="15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73">
        <f>'JULI 2023'!H184</f>
        <v>500</v>
      </c>
      <c r="E184" s="161"/>
      <c r="F184" s="47">
        <f t="shared" si="14"/>
        <v>500</v>
      </c>
      <c r="G184" s="161"/>
      <c r="H184" s="47">
        <f t="shared" si="16"/>
        <v>500</v>
      </c>
      <c r="I184" s="55">
        <f>'APRIL 2023'!I184</f>
        <v>460</v>
      </c>
      <c r="J184" s="55">
        <f t="shared" si="15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73">
        <f>'JULI 2023'!H185</f>
        <v>0</v>
      </c>
      <c r="E185" s="161"/>
      <c r="F185" s="47">
        <f t="shared" si="14"/>
        <v>0</v>
      </c>
      <c r="G185" s="161"/>
      <c r="H185" s="47">
        <f t="shared" si="16"/>
        <v>0</v>
      </c>
      <c r="I185" s="55">
        <f>'APRIL 2023'!I185</f>
        <v>0</v>
      </c>
      <c r="J185" s="55">
        <f t="shared" si="15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73">
        <f>'JULI 2023'!H186</f>
        <v>0</v>
      </c>
      <c r="E186" s="162"/>
      <c r="F186" s="47">
        <f t="shared" si="14"/>
        <v>0</v>
      </c>
      <c r="G186" s="162"/>
      <c r="H186" s="47">
        <f t="shared" si="16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73">
        <f>'JULI 2023'!H187</f>
        <v>0</v>
      </c>
      <c r="E187" s="161">
        <v>1000</v>
      </c>
      <c r="F187" s="47">
        <f t="shared" si="14"/>
        <v>1000</v>
      </c>
      <c r="G187" s="161"/>
      <c r="H187" s="47">
        <f t="shared" si="16"/>
        <v>1000</v>
      </c>
      <c r="I187" s="55">
        <f>'APRIL 2023'!I187</f>
        <v>460</v>
      </c>
      <c r="J187" s="74">
        <f t="shared" ref="J187:J203" si="17">H187*I187</f>
        <v>460000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73">
        <f>'JULI 2023'!H188</f>
        <v>0</v>
      </c>
      <c r="E188" s="161">
        <v>500</v>
      </c>
      <c r="F188" s="47">
        <f t="shared" si="14"/>
        <v>500</v>
      </c>
      <c r="G188" s="161"/>
      <c r="H188" s="47">
        <f t="shared" si="16"/>
        <v>500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73">
        <f>'JULI 2023'!H189</f>
        <v>0</v>
      </c>
      <c r="E189" s="162"/>
      <c r="F189" s="47">
        <f t="shared" si="14"/>
        <v>0</v>
      </c>
      <c r="G189" s="161"/>
      <c r="H189" s="47">
        <f t="shared" si="16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73">
        <f>'JULI 2023'!H190</f>
        <v>0</v>
      </c>
      <c r="E190" s="161">
        <v>500</v>
      </c>
      <c r="F190" s="47">
        <f t="shared" si="14"/>
        <v>500</v>
      </c>
      <c r="G190" s="161"/>
      <c r="H190" s="47">
        <f t="shared" si="16"/>
        <v>500</v>
      </c>
      <c r="I190" s="55">
        <f>'APRIL 2023'!I190</f>
        <v>460</v>
      </c>
      <c r="J190" s="74">
        <f t="shared" si="17"/>
        <v>230000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73">
        <f>'JULI 2023'!H191</f>
        <v>0</v>
      </c>
      <c r="E191" s="161"/>
      <c r="F191" s="47">
        <f t="shared" si="14"/>
        <v>0</v>
      </c>
      <c r="G191" s="161"/>
      <c r="H191" s="47">
        <f t="shared" si="16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73">
        <f>'JULI 2023'!H192</f>
        <v>0</v>
      </c>
      <c r="E192" s="161">
        <v>500</v>
      </c>
      <c r="F192" s="47">
        <f t="shared" si="14"/>
        <v>500</v>
      </c>
      <c r="G192" s="161">
        <v>500</v>
      </c>
      <c r="H192" s="47">
        <f t="shared" si="16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73">
        <f>'JULI 2023'!H193</f>
        <v>0</v>
      </c>
      <c r="E193" s="162"/>
      <c r="F193" s="47">
        <f t="shared" si="14"/>
        <v>0</v>
      </c>
      <c r="G193" s="162"/>
      <c r="H193" s="47">
        <f t="shared" si="16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73">
        <f>'JULI 2023'!H194</f>
        <v>500</v>
      </c>
      <c r="E194" s="161"/>
      <c r="F194" s="47">
        <f t="shared" si="14"/>
        <v>500</v>
      </c>
      <c r="G194" s="161">
        <v>500</v>
      </c>
      <c r="H194" s="47">
        <f t="shared" si="16"/>
        <v>0</v>
      </c>
      <c r="I194" s="55">
        <v>460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73">
        <f>'JULI 2023'!H195</f>
        <v>0</v>
      </c>
      <c r="E195" s="161"/>
      <c r="F195" s="47">
        <f t="shared" si="14"/>
        <v>0</v>
      </c>
      <c r="G195" s="161"/>
      <c r="H195" s="47">
        <f t="shared" si="16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73">
        <f>'JULI 2023'!H196</f>
        <v>0</v>
      </c>
      <c r="E196" s="161">
        <v>500</v>
      </c>
      <c r="F196" s="47">
        <f t="shared" si="14"/>
        <v>500</v>
      </c>
      <c r="G196" s="161">
        <v>500</v>
      </c>
      <c r="H196" s="47">
        <f t="shared" si="16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73">
        <f>'JULI 2023'!H197</f>
        <v>0</v>
      </c>
      <c r="E197" s="161"/>
      <c r="F197" s="47">
        <f t="shared" si="14"/>
        <v>0</v>
      </c>
      <c r="G197" s="161"/>
      <c r="H197" s="47">
        <f t="shared" si="16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73">
        <f>'JULI 2023'!H198</f>
        <v>0</v>
      </c>
      <c r="E198" s="162"/>
      <c r="F198" s="47">
        <f t="shared" si="14"/>
        <v>0</v>
      </c>
      <c r="G198" s="162"/>
      <c r="H198" s="47">
        <f t="shared" si="16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73">
        <f>'JULI 2023'!H199</f>
        <v>0</v>
      </c>
      <c r="E199" s="161"/>
      <c r="F199" s="47">
        <f t="shared" ref="F199:F232" si="18">D199+E199</f>
        <v>0</v>
      </c>
      <c r="G199" s="161"/>
      <c r="H199" s="47">
        <f t="shared" si="16"/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73">
        <f>'JULI 2023'!H200</f>
        <v>0</v>
      </c>
      <c r="E200" s="161"/>
      <c r="F200" s="47">
        <f t="shared" si="18"/>
        <v>0</v>
      </c>
      <c r="G200" s="161"/>
      <c r="H200" s="47">
        <f t="shared" si="16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73">
        <f>'JULI 2023'!H201</f>
        <v>0</v>
      </c>
      <c r="E201" s="162"/>
      <c r="F201" s="47">
        <f t="shared" si="18"/>
        <v>0</v>
      </c>
      <c r="G201" s="162"/>
      <c r="H201" s="47">
        <f t="shared" si="16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73">
        <f>'JULI 2023'!H202</f>
        <v>0</v>
      </c>
      <c r="E202" s="161"/>
      <c r="F202" s="47">
        <f t="shared" si="18"/>
        <v>0</v>
      </c>
      <c r="G202" s="161"/>
      <c r="H202" s="47">
        <f t="shared" si="16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74">
        <f>'JULI 2023'!H203</f>
        <v>0</v>
      </c>
      <c r="E203" s="163"/>
      <c r="F203" s="81">
        <f t="shared" si="18"/>
        <v>0</v>
      </c>
      <c r="G203" s="163"/>
      <c r="H203" s="81">
        <f t="shared" si="16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75">
        <f>'JULI 2023'!H204</f>
        <v>0</v>
      </c>
      <c r="E204" s="148">
        <v>4500</v>
      </c>
      <c r="F204" s="82">
        <f t="shared" si="18"/>
        <v>4500</v>
      </c>
      <c r="G204" s="148">
        <v>3500</v>
      </c>
      <c r="H204" s="82">
        <f t="shared" si="16"/>
        <v>1000</v>
      </c>
      <c r="I204" s="51">
        <f>'APRIL 2023'!I204</f>
        <v>580</v>
      </c>
      <c r="J204" s="51">
        <f t="shared" ref="J204:J231" si="19">G204*H204</f>
        <v>3500000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73">
        <f>'JULI 2023'!H205</f>
        <v>0</v>
      </c>
      <c r="E205" s="161"/>
      <c r="F205" s="47">
        <f t="shared" si="18"/>
        <v>0</v>
      </c>
      <c r="G205" s="161"/>
      <c r="H205" s="47">
        <f t="shared" si="16"/>
        <v>0</v>
      </c>
      <c r="I205" s="55">
        <f>'APRIL 2023'!I205</f>
        <v>580</v>
      </c>
      <c r="J205" s="55">
        <f t="shared" si="19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73">
        <f>'JULI 2023'!H206</f>
        <v>0</v>
      </c>
      <c r="E206" s="161"/>
      <c r="F206" s="47">
        <f t="shared" si="18"/>
        <v>0</v>
      </c>
      <c r="G206" s="161"/>
      <c r="H206" s="47">
        <f t="shared" si="16"/>
        <v>0</v>
      </c>
      <c r="I206" s="55">
        <f>'APRIL 2023'!I206</f>
        <v>580</v>
      </c>
      <c r="J206" s="55">
        <f t="shared" si="19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73">
        <f>'JULI 2023'!H207</f>
        <v>0</v>
      </c>
      <c r="E207" s="161"/>
      <c r="F207" s="47">
        <f t="shared" si="18"/>
        <v>0</v>
      </c>
      <c r="G207" s="161"/>
      <c r="H207" s="47">
        <f t="shared" si="16"/>
        <v>0</v>
      </c>
      <c r="I207" s="55">
        <f>'APRIL 2023'!I207</f>
        <v>580</v>
      </c>
      <c r="J207" s="55">
        <f t="shared" si="19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73">
        <f>'JULI 2023'!H208</f>
        <v>0</v>
      </c>
      <c r="E208" s="161"/>
      <c r="F208" s="47">
        <f t="shared" si="18"/>
        <v>0</v>
      </c>
      <c r="G208" s="161"/>
      <c r="H208" s="47">
        <f t="shared" si="16"/>
        <v>0</v>
      </c>
      <c r="I208" s="55">
        <f>'APRIL 2023'!I208</f>
        <v>580</v>
      </c>
      <c r="J208" s="55">
        <f t="shared" si="19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73">
        <f>'JULI 2023'!H209</f>
        <v>0</v>
      </c>
      <c r="E209" s="161"/>
      <c r="F209" s="47">
        <f t="shared" si="18"/>
        <v>0</v>
      </c>
      <c r="G209" s="161"/>
      <c r="H209" s="47">
        <f t="shared" si="16"/>
        <v>0</v>
      </c>
      <c r="I209" s="55">
        <f>'APRIL 2023'!I209</f>
        <v>580</v>
      </c>
      <c r="J209" s="55">
        <f t="shared" si="19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73">
        <f>'JULI 2023'!H210</f>
        <v>0</v>
      </c>
      <c r="E210" s="161"/>
      <c r="F210" s="47">
        <f t="shared" si="18"/>
        <v>0</v>
      </c>
      <c r="G210" s="161"/>
      <c r="H210" s="47">
        <f t="shared" si="16"/>
        <v>0</v>
      </c>
      <c r="I210" s="55">
        <f>'APRIL 2023'!I210</f>
        <v>580</v>
      </c>
      <c r="J210" s="55">
        <f t="shared" si="19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73">
        <f>'JULI 2023'!H211</f>
        <v>0</v>
      </c>
      <c r="E211" s="161"/>
      <c r="F211" s="47">
        <f t="shared" si="18"/>
        <v>0</v>
      </c>
      <c r="G211" s="161"/>
      <c r="H211" s="47">
        <f t="shared" si="16"/>
        <v>0</v>
      </c>
      <c r="I211" s="55">
        <f>'APRIL 2023'!I211</f>
        <v>580</v>
      </c>
      <c r="J211" s="55">
        <f t="shared" si="19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73">
        <f>'JULI 2023'!H212</f>
        <v>0</v>
      </c>
      <c r="E212" s="161"/>
      <c r="F212" s="47">
        <f t="shared" si="18"/>
        <v>0</v>
      </c>
      <c r="G212" s="161"/>
      <c r="H212" s="47">
        <f t="shared" si="16"/>
        <v>0</v>
      </c>
      <c r="I212" s="55">
        <f>'APRIL 2023'!I212</f>
        <v>580</v>
      </c>
      <c r="J212" s="55">
        <f t="shared" si="19"/>
        <v>0</v>
      </c>
    </row>
    <row r="213" spans="1:10" x14ac:dyDescent="0.25">
      <c r="A213" s="7"/>
      <c r="B213" s="15"/>
      <c r="C213" s="7"/>
      <c r="D213" s="173">
        <f>'JULI 2023'!H213</f>
        <v>0</v>
      </c>
      <c r="E213" s="162"/>
      <c r="F213" s="47">
        <f t="shared" si="18"/>
        <v>0</v>
      </c>
      <c r="G213" s="161"/>
      <c r="H213" s="47">
        <f t="shared" si="16"/>
        <v>0</v>
      </c>
      <c r="I213" s="55">
        <f>'APRIL 2023'!I213</f>
        <v>0</v>
      </c>
      <c r="J213" s="55">
        <f t="shared" si="19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73">
        <f>'JULI 2023'!H214</f>
        <v>500</v>
      </c>
      <c r="E214" s="161"/>
      <c r="F214" s="47">
        <f t="shared" si="18"/>
        <v>500</v>
      </c>
      <c r="G214" s="161">
        <v>500</v>
      </c>
      <c r="H214" s="47">
        <f t="shared" si="16"/>
        <v>0</v>
      </c>
      <c r="I214" s="55">
        <f>'APRIL 2023'!I214</f>
        <v>670</v>
      </c>
      <c r="J214" s="55">
        <f t="shared" si="19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73">
        <f>'JULI 2023'!H215</f>
        <v>0</v>
      </c>
      <c r="E215" s="161"/>
      <c r="F215" s="47">
        <f t="shared" si="18"/>
        <v>0</v>
      </c>
      <c r="G215" s="161"/>
      <c r="H215" s="47">
        <f t="shared" si="16"/>
        <v>0</v>
      </c>
      <c r="I215" s="55">
        <f>'APRIL 2023'!I215</f>
        <v>670</v>
      </c>
      <c r="J215" s="55">
        <f t="shared" si="19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73">
        <f>'JULI 2023'!H216</f>
        <v>500</v>
      </c>
      <c r="E216" s="161"/>
      <c r="F216" s="47">
        <f t="shared" si="18"/>
        <v>500</v>
      </c>
      <c r="G216" s="161">
        <v>500</v>
      </c>
      <c r="H216" s="47">
        <f t="shared" si="16"/>
        <v>0</v>
      </c>
      <c r="I216" s="55">
        <f>'APRIL 2023'!I216</f>
        <v>670</v>
      </c>
      <c r="J216" s="55">
        <f t="shared" si="19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73">
        <f>'JULI 2023'!H217</f>
        <v>0</v>
      </c>
      <c r="E217" s="161"/>
      <c r="F217" s="47">
        <f t="shared" si="18"/>
        <v>0</v>
      </c>
      <c r="G217" s="161"/>
      <c r="H217" s="47">
        <f t="shared" si="16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73">
        <f>'JULI 2023'!H218</f>
        <v>1000</v>
      </c>
      <c r="E218" s="161">
        <v>6000</v>
      </c>
      <c r="F218" s="47">
        <f t="shared" si="18"/>
        <v>7000</v>
      </c>
      <c r="G218" s="161">
        <v>5500</v>
      </c>
      <c r="H218" s="47">
        <f t="shared" si="16"/>
        <v>1500</v>
      </c>
      <c r="I218" s="55">
        <f>'APRIL 2023'!I218</f>
        <v>670</v>
      </c>
      <c r="J218" s="55">
        <f t="shared" si="19"/>
        <v>8250000</v>
      </c>
    </row>
    <row r="219" spans="1:10" x14ac:dyDescent="0.25">
      <c r="A219" s="7"/>
      <c r="B219" s="21"/>
      <c r="C219" s="7"/>
      <c r="D219" s="173">
        <f>'JULI 2023'!H219</f>
        <v>0</v>
      </c>
      <c r="E219" s="162"/>
      <c r="F219" s="47">
        <f t="shared" si="18"/>
        <v>0</v>
      </c>
      <c r="G219" s="161"/>
      <c r="H219" s="47">
        <f t="shared" si="16"/>
        <v>0</v>
      </c>
      <c r="I219" s="55">
        <f>'APRIL 2023'!I219</f>
        <v>0</v>
      </c>
      <c r="J219" s="55">
        <f t="shared" si="19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73">
        <f>'JULI 2023'!H220</f>
        <v>0</v>
      </c>
      <c r="E220" s="161">
        <v>3500</v>
      </c>
      <c r="F220" s="47">
        <f t="shared" si="18"/>
        <v>3500</v>
      </c>
      <c r="G220" s="161">
        <v>3000</v>
      </c>
      <c r="H220" s="47">
        <f t="shared" ref="H220:H232" si="20">F220-G220</f>
        <v>500</v>
      </c>
      <c r="I220" s="55">
        <f>'APRIL 2023'!I220</f>
        <v>750</v>
      </c>
      <c r="J220" s="55">
        <f t="shared" si="19"/>
        <v>1500000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73">
        <f>'JULI 2023'!H221</f>
        <v>1500</v>
      </c>
      <c r="E221" s="161">
        <v>3000</v>
      </c>
      <c r="F221" s="47">
        <f t="shared" si="18"/>
        <v>4500</v>
      </c>
      <c r="G221" s="161">
        <v>3500</v>
      </c>
      <c r="H221" s="47">
        <f t="shared" si="20"/>
        <v>1000</v>
      </c>
      <c r="I221" s="55">
        <f>'APRIL 2023'!I221</f>
        <v>750</v>
      </c>
      <c r="J221" s="55">
        <f t="shared" si="19"/>
        <v>3500000</v>
      </c>
    </row>
    <row r="222" spans="1:10" x14ac:dyDescent="0.25">
      <c r="A222" s="7"/>
      <c r="B222" s="22"/>
      <c r="C222" s="9"/>
      <c r="D222" s="173">
        <f>'JULI 2023'!H222</f>
        <v>0</v>
      </c>
      <c r="E222" s="162"/>
      <c r="F222" s="47">
        <f t="shared" si="18"/>
        <v>0</v>
      </c>
      <c r="G222" s="161"/>
      <c r="H222" s="47">
        <f t="shared" si="20"/>
        <v>0</v>
      </c>
      <c r="I222" s="55">
        <f>'APRIL 2023'!I222</f>
        <v>0</v>
      </c>
      <c r="J222" s="55">
        <f t="shared" si="19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73">
        <f>'JULI 2023'!H223</f>
        <v>1000</v>
      </c>
      <c r="E223" s="161">
        <v>2500</v>
      </c>
      <c r="F223" s="47">
        <f t="shared" si="18"/>
        <v>3500</v>
      </c>
      <c r="G223" s="161">
        <v>3500</v>
      </c>
      <c r="H223" s="47">
        <f t="shared" si="20"/>
        <v>0</v>
      </c>
      <c r="I223" s="55">
        <f>'APRIL 2023'!I223</f>
        <v>1300</v>
      </c>
      <c r="J223" s="55">
        <f t="shared" si="19"/>
        <v>0</v>
      </c>
    </row>
    <row r="224" spans="1:10" x14ac:dyDescent="0.25">
      <c r="A224" s="7"/>
      <c r="B224" s="22"/>
      <c r="C224" s="9"/>
      <c r="D224" s="173">
        <f>'JULI 2023'!H224</f>
        <v>0</v>
      </c>
      <c r="E224" s="162"/>
      <c r="F224" s="47">
        <f t="shared" si="18"/>
        <v>0</v>
      </c>
      <c r="G224" s="161"/>
      <c r="H224" s="47">
        <f t="shared" si="20"/>
        <v>0</v>
      </c>
      <c r="I224" s="55">
        <f>'APRIL 2023'!I224</f>
        <v>0</v>
      </c>
      <c r="J224" s="55">
        <f t="shared" si="19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73">
        <f>'JULI 2023'!H225</f>
        <v>500</v>
      </c>
      <c r="E225" s="161"/>
      <c r="F225" s="47">
        <f t="shared" si="18"/>
        <v>500</v>
      </c>
      <c r="G225" s="161">
        <v>500</v>
      </c>
      <c r="H225" s="47">
        <f t="shared" si="20"/>
        <v>0</v>
      </c>
      <c r="I225" s="55">
        <f>'APRIL 2023'!I225</f>
        <v>1100</v>
      </c>
      <c r="J225" s="55">
        <f t="shared" si="19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73">
        <f>'JULI 2023'!H226</f>
        <v>1500</v>
      </c>
      <c r="E226" s="161"/>
      <c r="F226" s="47">
        <f t="shared" si="18"/>
        <v>1500</v>
      </c>
      <c r="G226" s="161">
        <v>500</v>
      </c>
      <c r="H226" s="47">
        <f t="shared" si="20"/>
        <v>1000</v>
      </c>
      <c r="I226" s="55">
        <f>'APRIL 2023'!I226</f>
        <v>1100</v>
      </c>
      <c r="J226" s="55">
        <f t="shared" si="19"/>
        <v>500000</v>
      </c>
    </row>
    <row r="227" spans="1:10" x14ac:dyDescent="0.25">
      <c r="A227" s="7"/>
      <c r="B227" s="15"/>
      <c r="C227" s="9"/>
      <c r="D227" s="173">
        <f>'JULI 2023'!H227</f>
        <v>0</v>
      </c>
      <c r="E227" s="162"/>
      <c r="F227" s="47">
        <f t="shared" si="18"/>
        <v>0</v>
      </c>
      <c r="G227" s="161"/>
      <c r="H227" s="47">
        <f t="shared" si="20"/>
        <v>0</v>
      </c>
      <c r="I227" s="55">
        <f>'APRIL 2023'!I227</f>
        <v>0</v>
      </c>
      <c r="J227" s="55">
        <f t="shared" si="19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73">
        <f>'JULI 2023'!H228</f>
        <v>0</v>
      </c>
      <c r="E228" s="161"/>
      <c r="F228" s="47">
        <f t="shared" si="18"/>
        <v>0</v>
      </c>
      <c r="G228" s="161"/>
      <c r="H228" s="47">
        <f t="shared" si="20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73">
        <f>'JULI 2023'!H229</f>
        <v>0</v>
      </c>
      <c r="E229" s="162"/>
      <c r="F229" s="47">
        <f t="shared" si="18"/>
        <v>0</v>
      </c>
      <c r="G229" s="161"/>
      <c r="H229" s="47">
        <f t="shared" si="20"/>
        <v>0</v>
      </c>
      <c r="I229" s="55">
        <f>'APRIL 2023'!I229</f>
        <v>0</v>
      </c>
      <c r="J229" s="55">
        <f t="shared" si="19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73">
        <f>'JULI 2023'!H230</f>
        <v>0</v>
      </c>
      <c r="E230" s="161"/>
      <c r="F230" s="47">
        <f t="shared" si="18"/>
        <v>0</v>
      </c>
      <c r="G230" s="161"/>
      <c r="H230" s="47">
        <f t="shared" si="20"/>
        <v>0</v>
      </c>
      <c r="I230" s="55">
        <f>'APRIL 2023'!I230</f>
        <v>0</v>
      </c>
      <c r="J230" s="55">
        <f t="shared" si="19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73">
        <f>'JULI 2023'!H231</f>
        <v>0</v>
      </c>
      <c r="E231" s="161"/>
      <c r="F231" s="47">
        <f t="shared" si="18"/>
        <v>0</v>
      </c>
      <c r="G231" s="161"/>
      <c r="H231" s="47">
        <f t="shared" si="20"/>
        <v>0</v>
      </c>
      <c r="I231" s="55">
        <f>'APRIL 2023'!I231</f>
        <v>0</v>
      </c>
      <c r="J231" s="55">
        <f t="shared" si="19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73">
        <f>'JULI 2023'!H232</f>
        <v>0</v>
      </c>
      <c r="E232" s="161">
        <v>4500</v>
      </c>
      <c r="F232" s="81">
        <f t="shared" si="18"/>
        <v>4500</v>
      </c>
      <c r="G232" s="161"/>
      <c r="H232" s="81">
        <f t="shared" si="20"/>
        <v>4500</v>
      </c>
      <c r="I232" s="55">
        <f>'APRIL 2023'!I232</f>
        <v>170</v>
      </c>
      <c r="J232" s="50">
        <f>H232*I232</f>
        <v>765000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43339500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x14ac:dyDescent="0.25">
      <c r="A238" s="2"/>
      <c r="J238" s="65"/>
    </row>
    <row r="239" spans="1:10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'JULI 2023'!H242</f>
        <v>150</v>
      </c>
      <c r="E243" s="161">
        <v>2200</v>
      </c>
      <c r="F243" s="161">
        <f>D243+E243</f>
        <v>2350</v>
      </c>
      <c r="G243" s="161">
        <v>1350</v>
      </c>
      <c r="H243" s="161">
        <f>F243-G243</f>
        <v>1000</v>
      </c>
      <c r="I243" s="62">
        <v>6350</v>
      </c>
      <c r="J243" s="49">
        <f>I243*H243</f>
        <v>6350000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'JULI 2023'!H243</f>
        <v>500</v>
      </c>
      <c r="E244" s="161">
        <v>3000</v>
      </c>
      <c r="F244" s="161">
        <f t="shared" ref="F244:F249" si="21">D244+E244</f>
        <v>3500</v>
      </c>
      <c r="G244" s="161">
        <v>3500</v>
      </c>
      <c r="H244" s="126">
        <f t="shared" ref="H244:H249" si="22">F244-G244</f>
        <v>0</v>
      </c>
      <c r="I244" s="62">
        <v>5700</v>
      </c>
      <c r="J244" s="49">
        <f t="shared" ref="J244:J249" si="23">I244*H244</f>
        <v>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'JULI 2023'!H244</f>
        <v>7</v>
      </c>
      <c r="E245" s="161"/>
      <c r="F245" s="161">
        <f t="shared" si="21"/>
        <v>7</v>
      </c>
      <c r="G245" s="161">
        <v>5</v>
      </c>
      <c r="H245" s="161">
        <f t="shared" si="22"/>
        <v>2</v>
      </c>
      <c r="I245" s="62">
        <v>631600</v>
      </c>
      <c r="J245" s="49">
        <f t="shared" si="23"/>
        <v>1263200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'JULI 2023'!H245</f>
        <v>10</v>
      </c>
      <c r="E246" s="161">
        <v>35</v>
      </c>
      <c r="F246" s="161">
        <f t="shared" si="21"/>
        <v>45</v>
      </c>
      <c r="G246" s="161">
        <v>35</v>
      </c>
      <c r="H246" s="161">
        <f t="shared" si="22"/>
        <v>10</v>
      </c>
      <c r="I246" s="62">
        <v>395000</v>
      </c>
      <c r="J246" s="49">
        <f t="shared" si="23"/>
        <v>3950000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'JULI 2023'!H246</f>
        <v>7</v>
      </c>
      <c r="E247" s="161"/>
      <c r="F247" s="161">
        <f t="shared" si="21"/>
        <v>7</v>
      </c>
      <c r="G247" s="161"/>
      <c r="H247" s="161">
        <f t="shared" si="22"/>
        <v>7</v>
      </c>
      <c r="I247" s="62">
        <v>406000</v>
      </c>
      <c r="J247" s="49">
        <f t="shared" si="23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'JULI 2023'!H247</f>
        <v>500</v>
      </c>
      <c r="E248" s="161"/>
      <c r="F248" s="161">
        <f t="shared" si="21"/>
        <v>500</v>
      </c>
      <c r="G248" s="161"/>
      <c r="H248" s="161">
        <f t="shared" si="22"/>
        <v>500</v>
      </c>
      <c r="I248" s="62">
        <v>6000</v>
      </c>
      <c r="J248" s="49">
        <f t="shared" si="23"/>
        <v>3000000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'JULI 2023'!H248</f>
        <v>14</v>
      </c>
      <c r="E249" s="161"/>
      <c r="F249" s="161">
        <f t="shared" si="21"/>
        <v>14</v>
      </c>
      <c r="G249" s="161">
        <v>2</v>
      </c>
      <c r="H249" s="161">
        <f t="shared" si="22"/>
        <v>12</v>
      </c>
      <c r="I249" s="62">
        <v>730000</v>
      </c>
      <c r="J249" s="49">
        <f t="shared" si="23"/>
        <v>8760000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26165200</v>
      </c>
      <c r="J251" s="184"/>
    </row>
    <row r="252" spans="1:10" x14ac:dyDescent="0.25">
      <c r="A252" s="3"/>
      <c r="C252" s="3"/>
      <c r="F252" s="151"/>
      <c r="H252" s="151"/>
    </row>
    <row r="253" spans="1:10" ht="18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x14ac:dyDescent="0.25">
      <c r="A254" s="2"/>
    </row>
    <row r="255" spans="1:10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48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26">
        <f>'JULI 2023'!H258</f>
        <v>3525</v>
      </c>
      <c r="E259" s="161"/>
      <c r="F259" s="83">
        <f>D259+E259</f>
        <v>3525</v>
      </c>
      <c r="G259" s="161">
        <v>710</v>
      </c>
      <c r="H259" s="47">
        <f>F259-G259</f>
        <v>2815</v>
      </c>
      <c r="I259" s="90">
        <v>2800</v>
      </c>
      <c r="J259" s="55">
        <f>I259*H259</f>
        <v>7882000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26">
        <f>'JULI 2023'!H259</f>
        <v>3359</v>
      </c>
      <c r="E260" s="161"/>
      <c r="F260" s="47">
        <f t="shared" ref="F260:F299" si="24">D260+E260</f>
        <v>3359</v>
      </c>
      <c r="G260" s="161">
        <v>25</v>
      </c>
      <c r="H260" s="47">
        <f t="shared" ref="H260:H299" si="25">F260-G260</f>
        <v>3334</v>
      </c>
      <c r="I260" s="89">
        <v>4250</v>
      </c>
      <c r="J260" s="55">
        <f>I260*H260</f>
        <v>14169500</v>
      </c>
    </row>
    <row r="261" spans="1:10" x14ac:dyDescent="0.25">
      <c r="A261" s="7">
        <v>3</v>
      </c>
      <c r="B261" s="20" t="s">
        <v>189</v>
      </c>
      <c r="C261" s="7" t="s">
        <v>12</v>
      </c>
      <c r="D261" s="126">
        <f>'JULI 2023'!H260</f>
        <v>202</v>
      </c>
      <c r="E261" s="161"/>
      <c r="F261" s="47">
        <f t="shared" si="24"/>
        <v>202</v>
      </c>
      <c r="G261" s="161">
        <v>10</v>
      </c>
      <c r="H261" s="47">
        <f t="shared" si="25"/>
        <v>192</v>
      </c>
      <c r="I261" s="48">
        <v>20000</v>
      </c>
      <c r="J261" s="55">
        <f t="shared" ref="J261:J299" si="26">I261*H261</f>
        <v>3840000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26">
        <f>'JULI 2023'!H261</f>
        <v>0</v>
      </c>
      <c r="E262" s="161"/>
      <c r="F262" s="47">
        <f t="shared" si="24"/>
        <v>0</v>
      </c>
      <c r="G262" s="161"/>
      <c r="H262" s="47">
        <f t="shared" si="25"/>
        <v>0</v>
      </c>
      <c r="I262" s="49"/>
      <c r="J262" s="55">
        <f t="shared" si="26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26">
        <f>'JULI 2023'!H262</f>
        <v>10</v>
      </c>
      <c r="E263" s="161"/>
      <c r="F263" s="47">
        <f t="shared" si="24"/>
        <v>10</v>
      </c>
      <c r="G263" s="161">
        <v>9</v>
      </c>
      <c r="H263" s="47">
        <f t="shared" si="25"/>
        <v>1</v>
      </c>
      <c r="I263" s="48">
        <v>13000</v>
      </c>
      <c r="J263" s="55">
        <f t="shared" si="26"/>
        <v>13000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26">
        <f>'JULI 2023'!H263</f>
        <v>10</v>
      </c>
      <c r="E264" s="161"/>
      <c r="F264" s="47">
        <f t="shared" si="24"/>
        <v>10</v>
      </c>
      <c r="G264" s="161"/>
      <c r="H264" s="47">
        <f t="shared" si="25"/>
        <v>10</v>
      </c>
      <c r="I264" s="48">
        <v>11000</v>
      </c>
      <c r="J264" s="55">
        <f t="shared" si="26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26">
        <f>'JULI 2023'!H264</f>
        <v>11</v>
      </c>
      <c r="E265" s="161"/>
      <c r="F265" s="47">
        <f t="shared" si="24"/>
        <v>11</v>
      </c>
      <c r="G265" s="161"/>
      <c r="H265" s="47">
        <f t="shared" si="25"/>
        <v>11</v>
      </c>
      <c r="I265" s="48">
        <v>11000</v>
      </c>
      <c r="J265" s="55">
        <f t="shared" si="26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26">
        <f>'JULI 2023'!H265</f>
        <v>3040</v>
      </c>
      <c r="E266" s="161"/>
      <c r="F266" s="47">
        <f t="shared" si="24"/>
        <v>3040</v>
      </c>
      <c r="G266" s="161">
        <v>480</v>
      </c>
      <c r="H266" s="47">
        <f t="shared" si="25"/>
        <v>2560</v>
      </c>
      <c r="I266" s="48">
        <v>1750</v>
      </c>
      <c r="J266" s="55">
        <f t="shared" si="26"/>
        <v>4480000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26">
        <f>'JULI 2023'!H266</f>
        <v>95</v>
      </c>
      <c r="E267" s="161"/>
      <c r="F267" s="47">
        <f t="shared" si="24"/>
        <v>95</v>
      </c>
      <c r="G267" s="161"/>
      <c r="H267" s="47">
        <f t="shared" si="25"/>
        <v>95</v>
      </c>
      <c r="I267" s="48">
        <v>12450</v>
      </c>
      <c r="J267" s="55">
        <f t="shared" si="26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26">
        <f>'JULI 2023'!H267</f>
        <v>95</v>
      </c>
      <c r="E268" s="161"/>
      <c r="F268" s="47">
        <f t="shared" si="24"/>
        <v>95</v>
      </c>
      <c r="G268" s="161"/>
      <c r="H268" s="47">
        <f t="shared" si="25"/>
        <v>95</v>
      </c>
      <c r="I268" s="48">
        <v>12450</v>
      </c>
      <c r="J268" s="55">
        <f t="shared" si="26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26">
        <f>'JULI 2023'!H268</f>
        <v>0</v>
      </c>
      <c r="E269" s="161"/>
      <c r="F269" s="47">
        <f t="shared" si="24"/>
        <v>0</v>
      </c>
      <c r="G269" s="161"/>
      <c r="H269" s="47">
        <f t="shared" si="25"/>
        <v>0</v>
      </c>
      <c r="I269" s="49"/>
      <c r="J269" s="55">
        <f t="shared" si="26"/>
        <v>0</v>
      </c>
    </row>
    <row r="270" spans="1:10" x14ac:dyDescent="0.25">
      <c r="A270" s="7"/>
      <c r="B270" s="32" t="s">
        <v>198</v>
      </c>
      <c r="C270" s="7"/>
      <c r="D270" s="126">
        <f>'JULI 2023'!H269</f>
        <v>0</v>
      </c>
      <c r="E270" s="161"/>
      <c r="F270" s="47">
        <f t="shared" si="24"/>
        <v>0</v>
      </c>
      <c r="G270" s="162"/>
      <c r="H270" s="47">
        <f t="shared" si="25"/>
        <v>0</v>
      </c>
      <c r="I270" s="49"/>
      <c r="J270" s="55">
        <f t="shared" si="26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26">
        <f>'JULI 2023'!H270</f>
        <v>0</v>
      </c>
      <c r="E271" s="161"/>
      <c r="F271" s="47">
        <f t="shared" si="24"/>
        <v>0</v>
      </c>
      <c r="G271" s="161"/>
      <c r="H271" s="47">
        <f t="shared" si="25"/>
        <v>0</v>
      </c>
      <c r="I271" s="49"/>
      <c r="J271" s="55">
        <f t="shared" si="26"/>
        <v>0</v>
      </c>
    </row>
    <row r="272" spans="1:10" x14ac:dyDescent="0.25">
      <c r="A272" s="9"/>
      <c r="B272" s="32" t="s">
        <v>199</v>
      </c>
      <c r="C272" s="7"/>
      <c r="D272" s="126">
        <f>'JULI 2023'!H271</f>
        <v>0</v>
      </c>
      <c r="E272" s="161"/>
      <c r="F272" s="47">
        <f t="shared" si="24"/>
        <v>0</v>
      </c>
      <c r="G272" s="162"/>
      <c r="H272" s="47">
        <f t="shared" si="25"/>
        <v>0</v>
      </c>
      <c r="I272" s="49"/>
      <c r="J272" s="55">
        <f t="shared" si="26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26">
        <f>'JULI 2023'!H272</f>
        <v>0</v>
      </c>
      <c r="E273" s="161"/>
      <c r="F273" s="47">
        <f t="shared" si="24"/>
        <v>0</v>
      </c>
      <c r="G273" s="161"/>
      <c r="H273" s="47">
        <f t="shared" si="25"/>
        <v>0</v>
      </c>
      <c r="I273" s="49"/>
      <c r="J273" s="55">
        <f t="shared" si="26"/>
        <v>0</v>
      </c>
    </row>
    <row r="274" spans="1:10" x14ac:dyDescent="0.25">
      <c r="A274" s="7"/>
      <c r="B274" s="24" t="s">
        <v>200</v>
      </c>
      <c r="C274" s="9"/>
      <c r="D274" s="126">
        <f>'JULI 2023'!H273</f>
        <v>0</v>
      </c>
      <c r="E274" s="161"/>
      <c r="F274" s="47">
        <f t="shared" si="24"/>
        <v>0</v>
      </c>
      <c r="G274" s="162"/>
      <c r="H274" s="47">
        <f t="shared" si="25"/>
        <v>0</v>
      </c>
      <c r="I274" s="49"/>
      <c r="J274" s="55">
        <f t="shared" si="26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26">
        <f>'JULI 2023'!H274</f>
        <v>0</v>
      </c>
      <c r="E275" s="161"/>
      <c r="F275" s="47">
        <f t="shared" si="24"/>
        <v>0</v>
      </c>
      <c r="G275" s="161"/>
      <c r="H275" s="47">
        <f t="shared" si="25"/>
        <v>0</v>
      </c>
      <c r="I275" s="49"/>
      <c r="J275" s="55">
        <f t="shared" si="26"/>
        <v>0</v>
      </c>
    </row>
    <row r="276" spans="1:10" x14ac:dyDescent="0.25">
      <c r="A276" s="7"/>
      <c r="B276" s="32" t="s">
        <v>202</v>
      </c>
      <c r="C276" s="7" t="s">
        <v>17</v>
      </c>
      <c r="D276" s="126">
        <f>'JULI 2023'!H275</f>
        <v>0</v>
      </c>
      <c r="E276" s="161"/>
      <c r="F276" s="47">
        <f t="shared" si="24"/>
        <v>0</v>
      </c>
      <c r="G276" s="162"/>
      <c r="H276" s="47">
        <f t="shared" si="25"/>
        <v>0</v>
      </c>
      <c r="I276" s="49"/>
      <c r="J276" s="55">
        <f t="shared" si="26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26">
        <f>'JULI 2023'!H276</f>
        <v>0</v>
      </c>
      <c r="E277" s="161"/>
      <c r="F277" s="47">
        <f t="shared" si="24"/>
        <v>0</v>
      </c>
      <c r="G277" s="161"/>
      <c r="H277" s="47">
        <f t="shared" si="25"/>
        <v>0</v>
      </c>
      <c r="I277" s="73"/>
      <c r="J277" s="55">
        <f t="shared" si="26"/>
        <v>0</v>
      </c>
    </row>
    <row r="278" spans="1:10" x14ac:dyDescent="0.25">
      <c r="A278" s="7"/>
      <c r="B278" s="32" t="s">
        <v>203</v>
      </c>
      <c r="C278" s="7" t="s">
        <v>17</v>
      </c>
      <c r="D278" s="126">
        <f>'JULI 2023'!H277</f>
        <v>0</v>
      </c>
      <c r="E278" s="161"/>
      <c r="F278" s="47">
        <f t="shared" si="24"/>
        <v>0</v>
      </c>
      <c r="G278" s="162"/>
      <c r="H278" s="47">
        <f t="shared" si="25"/>
        <v>0</v>
      </c>
      <c r="I278" s="73"/>
      <c r="J278" s="55">
        <f t="shared" si="26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26">
        <f>'JULI 2023'!H278</f>
        <v>0</v>
      </c>
      <c r="E279" s="161"/>
      <c r="F279" s="47">
        <f t="shared" si="24"/>
        <v>0</v>
      </c>
      <c r="G279" s="161"/>
      <c r="H279" s="47">
        <f t="shared" si="25"/>
        <v>0</v>
      </c>
      <c r="I279" s="49"/>
      <c r="J279" s="55">
        <f t="shared" si="26"/>
        <v>0</v>
      </c>
    </row>
    <row r="280" spans="1:10" x14ac:dyDescent="0.25">
      <c r="A280" s="7"/>
      <c r="B280" s="32" t="s">
        <v>204</v>
      </c>
      <c r="C280" s="7" t="s">
        <v>17</v>
      </c>
      <c r="D280" s="126">
        <f>'JULI 2023'!H279</f>
        <v>0</v>
      </c>
      <c r="E280" s="161"/>
      <c r="F280" s="47">
        <f t="shared" si="24"/>
        <v>0</v>
      </c>
      <c r="G280" s="162"/>
      <c r="H280" s="47">
        <f t="shared" si="25"/>
        <v>0</v>
      </c>
      <c r="I280" s="49"/>
      <c r="J280" s="55">
        <f t="shared" si="26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26">
        <f>'JULI 2023'!H280</f>
        <v>0</v>
      </c>
      <c r="E281" s="161"/>
      <c r="F281" s="47">
        <f t="shared" si="24"/>
        <v>0</v>
      </c>
      <c r="G281" s="161"/>
      <c r="H281" s="47">
        <f t="shared" si="25"/>
        <v>0</v>
      </c>
      <c r="I281" s="49"/>
      <c r="J281" s="55">
        <f t="shared" si="26"/>
        <v>0</v>
      </c>
    </row>
    <row r="282" spans="1:10" x14ac:dyDescent="0.25">
      <c r="A282" s="7"/>
      <c r="B282" s="24" t="s">
        <v>205</v>
      </c>
      <c r="C282" s="7" t="s">
        <v>17</v>
      </c>
      <c r="D282" s="126">
        <f>'JULI 2023'!H281</f>
        <v>0</v>
      </c>
      <c r="E282" s="161"/>
      <c r="F282" s="47">
        <f t="shared" si="24"/>
        <v>0</v>
      </c>
      <c r="G282" s="162"/>
      <c r="H282" s="47">
        <f t="shared" si="25"/>
        <v>0</v>
      </c>
      <c r="I282" s="49"/>
      <c r="J282" s="55">
        <f t="shared" si="26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26">
        <f>'JULI 2023'!H282</f>
        <v>0</v>
      </c>
      <c r="E283" s="161"/>
      <c r="F283" s="47">
        <f t="shared" si="24"/>
        <v>0</v>
      </c>
      <c r="G283" s="161"/>
      <c r="H283" s="47">
        <f t="shared" si="25"/>
        <v>0</v>
      </c>
      <c r="I283" s="73"/>
      <c r="J283" s="55">
        <f t="shared" si="26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26">
        <f>'JULI 2023'!H283</f>
        <v>32</v>
      </c>
      <c r="E284" s="161"/>
      <c r="F284" s="47">
        <f t="shared" si="24"/>
        <v>32</v>
      </c>
      <c r="G284" s="161">
        <v>2</v>
      </c>
      <c r="H284" s="47">
        <f t="shared" si="25"/>
        <v>30</v>
      </c>
      <c r="I284" s="49">
        <v>344500</v>
      </c>
      <c r="J284" s="55">
        <f t="shared" si="26"/>
        <v>10335000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26">
        <f>'JULI 2023'!H284</f>
        <v>248</v>
      </c>
      <c r="E285" s="161"/>
      <c r="F285" s="47">
        <f t="shared" si="24"/>
        <v>248</v>
      </c>
      <c r="G285" s="161">
        <v>5</v>
      </c>
      <c r="H285" s="47">
        <f t="shared" si="25"/>
        <v>243</v>
      </c>
      <c r="I285" s="49">
        <v>60000</v>
      </c>
      <c r="J285" s="55">
        <f t="shared" si="26"/>
        <v>14580000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26">
        <f>'JULI 2023'!H285</f>
        <v>0</v>
      </c>
      <c r="E286" s="161"/>
      <c r="F286" s="47">
        <f t="shared" si="24"/>
        <v>0</v>
      </c>
      <c r="G286" s="161"/>
      <c r="H286" s="47">
        <f t="shared" si="25"/>
        <v>0</v>
      </c>
      <c r="I286" s="49"/>
      <c r="J286" s="55">
        <f t="shared" si="26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26">
        <f>'JULI 2023'!H286</f>
        <v>533</v>
      </c>
      <c r="E287" s="161"/>
      <c r="F287" s="47">
        <f t="shared" si="24"/>
        <v>533</v>
      </c>
      <c r="G287" s="161">
        <v>68</v>
      </c>
      <c r="H287" s="47">
        <f t="shared" si="25"/>
        <v>465</v>
      </c>
      <c r="I287" s="49">
        <v>6500</v>
      </c>
      <c r="J287" s="55">
        <f t="shared" si="26"/>
        <v>3022500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26">
        <f>'JULI 2023'!H287</f>
        <v>1310</v>
      </c>
      <c r="E288" s="161"/>
      <c r="F288" s="47">
        <f t="shared" si="24"/>
        <v>1310</v>
      </c>
      <c r="G288" s="161"/>
      <c r="H288" s="47">
        <f t="shared" si="25"/>
        <v>1310</v>
      </c>
      <c r="I288" s="49">
        <v>14000</v>
      </c>
      <c r="J288" s="55">
        <f t="shared" si="26"/>
        <v>18340000</v>
      </c>
    </row>
    <row r="289" spans="1:10" x14ac:dyDescent="0.25">
      <c r="A289" s="7"/>
      <c r="B289" s="20" t="s">
        <v>213</v>
      </c>
      <c r="C289" s="23"/>
      <c r="D289" s="126">
        <f>'JULI 2023'!H288</f>
        <v>0</v>
      </c>
      <c r="E289" s="161"/>
      <c r="F289" s="47">
        <f t="shared" si="24"/>
        <v>0</v>
      </c>
      <c r="G289" s="162"/>
      <c r="H289" s="47">
        <f t="shared" si="25"/>
        <v>0</v>
      </c>
      <c r="I289" s="49"/>
      <c r="J289" s="55">
        <f t="shared" si="26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26">
        <f>'JULI 2023'!H289</f>
        <v>2100</v>
      </c>
      <c r="E290" s="161"/>
      <c r="F290" s="47">
        <f t="shared" si="24"/>
        <v>2100</v>
      </c>
      <c r="G290" s="161">
        <v>200</v>
      </c>
      <c r="H290" s="47">
        <f t="shared" si="25"/>
        <v>1900</v>
      </c>
      <c r="I290" s="49">
        <v>6000</v>
      </c>
      <c r="J290" s="55">
        <f t="shared" si="26"/>
        <v>11400000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26">
        <f>'JULI 2023'!H290</f>
        <v>0</v>
      </c>
      <c r="E291" s="162"/>
      <c r="F291" s="47">
        <f t="shared" si="24"/>
        <v>0</v>
      </c>
      <c r="G291" s="162"/>
      <c r="H291" s="47">
        <f t="shared" si="25"/>
        <v>0</v>
      </c>
      <c r="I291" s="74">
        <v>1500000</v>
      </c>
      <c r="J291" s="55">
        <f t="shared" si="26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26">
        <f>'JULI 2023'!H291</f>
        <v>78</v>
      </c>
      <c r="E292" s="165"/>
      <c r="F292" s="47">
        <f t="shared" si="24"/>
        <v>78</v>
      </c>
      <c r="G292" s="165">
        <v>5</v>
      </c>
      <c r="H292" s="47">
        <f t="shared" si="25"/>
        <v>73</v>
      </c>
      <c r="I292" s="55">
        <v>55000</v>
      </c>
      <c r="J292" s="55">
        <f t="shared" si="26"/>
        <v>4015000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26">
        <f>'JULI 2023'!H292</f>
        <v>0</v>
      </c>
      <c r="E293" s="165"/>
      <c r="F293" s="47">
        <f t="shared" si="24"/>
        <v>0</v>
      </c>
      <c r="G293" s="165"/>
      <c r="H293" s="47">
        <f t="shared" si="25"/>
        <v>0</v>
      </c>
      <c r="I293" s="55">
        <v>10000</v>
      </c>
      <c r="J293" s="55">
        <f t="shared" si="26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26">
        <f>'JULI 2023'!H293</f>
        <v>0</v>
      </c>
      <c r="E294" s="165"/>
      <c r="F294" s="47">
        <f t="shared" si="24"/>
        <v>0</v>
      </c>
      <c r="G294" s="165"/>
      <c r="H294" s="47">
        <f t="shared" si="25"/>
        <v>0</v>
      </c>
      <c r="I294" s="55">
        <v>25000</v>
      </c>
      <c r="J294" s="55">
        <f t="shared" si="26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26">
        <f>'JULI 2023'!H294</f>
        <v>31856</v>
      </c>
      <c r="E295" s="165"/>
      <c r="F295" s="47">
        <f t="shared" si="24"/>
        <v>31856</v>
      </c>
      <c r="G295" s="165">
        <v>882</v>
      </c>
      <c r="H295" s="47">
        <f t="shared" si="25"/>
        <v>30974</v>
      </c>
      <c r="I295" s="55">
        <v>600</v>
      </c>
      <c r="J295" s="55">
        <f t="shared" si="26"/>
        <v>18584400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26">
        <f>'JULI 2023'!H295</f>
        <v>17546</v>
      </c>
      <c r="E296" s="165"/>
      <c r="F296" s="47">
        <f t="shared" si="24"/>
        <v>17546</v>
      </c>
      <c r="G296" s="165"/>
      <c r="H296" s="47">
        <f t="shared" si="25"/>
        <v>17546</v>
      </c>
      <c r="I296" s="55">
        <v>900</v>
      </c>
      <c r="J296" s="55">
        <f t="shared" si="26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26">
        <f>'JULI 2023'!H296</f>
        <v>0</v>
      </c>
      <c r="E297" s="165"/>
      <c r="F297" s="47">
        <f t="shared" si="24"/>
        <v>0</v>
      </c>
      <c r="G297" s="165"/>
      <c r="H297" s="47">
        <f t="shared" si="25"/>
        <v>0</v>
      </c>
      <c r="I297" s="55">
        <v>600</v>
      </c>
      <c r="J297" s="55">
        <f t="shared" si="26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26">
        <f>'JULI 2023'!H297</f>
        <v>70</v>
      </c>
      <c r="E298" s="165"/>
      <c r="F298" s="47">
        <f t="shared" si="24"/>
        <v>70</v>
      </c>
      <c r="G298" s="165"/>
      <c r="H298" s="47">
        <f t="shared" si="25"/>
        <v>70</v>
      </c>
      <c r="I298" s="55">
        <v>80000</v>
      </c>
      <c r="J298" s="55">
        <f t="shared" si="26"/>
        <v>5600000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26">
        <f>'JULI 2023'!H298</f>
        <v>0</v>
      </c>
      <c r="E299" s="165"/>
      <c r="F299" s="81">
        <f t="shared" si="24"/>
        <v>0</v>
      </c>
      <c r="G299" s="165"/>
      <c r="H299" s="47">
        <f t="shared" si="25"/>
        <v>0</v>
      </c>
      <c r="I299" s="55">
        <v>1500</v>
      </c>
      <c r="J299" s="55">
        <f t="shared" si="26"/>
        <v>0</v>
      </c>
    </row>
    <row r="300" spans="1:10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134649300</v>
      </c>
      <c r="J300" s="184"/>
    </row>
    <row r="301" spans="1:10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363122200</v>
      </c>
      <c r="J301" s="191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A4:J4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JANUARI 2023</vt:lpstr>
      <vt:lpstr>FEBRUARI 2023</vt:lpstr>
      <vt:lpstr>MARET 2023 </vt:lpstr>
      <vt:lpstr>APRIL 2023</vt:lpstr>
      <vt:lpstr>MEI 2023</vt:lpstr>
      <vt:lpstr>JUNI 2023</vt:lpstr>
      <vt:lpstr>JULI 2023</vt:lpstr>
      <vt:lpstr>AGUSTUS 2023</vt:lpstr>
      <vt:lpstr>Sheet2</vt:lpstr>
      <vt:lpstr>Sheet3</vt:lpstr>
      <vt:lpstr>'AGUSTUS 2023'!Print_Area</vt:lpstr>
      <vt:lpstr>'APRIL 2023'!Print_Area</vt:lpstr>
      <vt:lpstr>'FEBRUARI 2023'!Print_Area</vt:lpstr>
      <vt:lpstr>'JANUARI 2023'!Print_Area</vt:lpstr>
      <vt:lpstr>'JULI 2023'!Print_Area</vt:lpstr>
      <vt:lpstr>'JUNI 2023'!Print_Area</vt:lpstr>
      <vt:lpstr>'MARET 2023 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2023-09-13T02:08:49Z</cp:lastPrinted>
  <dcterms:created xsi:type="dcterms:W3CDTF">2022-02-22T02:58:33Z</dcterms:created>
  <dcterms:modified xsi:type="dcterms:W3CDTF">2023-09-17T02:39:17Z</dcterms:modified>
</cp:coreProperties>
</file>