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555" windowHeight="4860" tabRatio="601" firstSheet="8" activeTab="8"/>
  </bookViews>
  <sheets>
    <sheet name="JAN" sheetId="1" state="hidden" r:id="rId1"/>
    <sheet name="FEB" sheetId="2" state="hidden" r:id="rId2"/>
    <sheet name="MAR" sheetId="3" state="hidden" r:id="rId3"/>
    <sheet name="APR" sheetId="4" state="hidden" r:id="rId4"/>
    <sheet name="MEI" sheetId="5" state="hidden" r:id="rId5"/>
    <sheet name="JUNI" sheetId="6" state="hidden" r:id="rId6"/>
    <sheet name="JULI" sheetId="7" state="hidden" r:id="rId7"/>
    <sheet name="AGT" sheetId="8" state="hidden" r:id="rId8"/>
    <sheet name="SEPT" sheetId="9" r:id="rId9"/>
    <sheet name="OKT" sheetId="10" state="hidden" r:id="rId10"/>
    <sheet name="NOP" sheetId="11" state="hidden" r:id="rId11"/>
    <sheet name="DES" sheetId="12" state="hidden" r:id="rId12"/>
  </sheets>
  <definedNames>
    <definedName name="_xlnm.Print_Area" localSheetId="7">'AGT'!$A$1:$F$76</definedName>
    <definedName name="_xlnm.Print_Area" localSheetId="3">'APR'!$A$1:$F$75</definedName>
    <definedName name="_xlnm.Print_Area" localSheetId="11">'DES'!$A$1:$J$76</definedName>
    <definedName name="_xlnm.Print_Area" localSheetId="1">'FEB'!$A$1:$F$76</definedName>
    <definedName name="_xlnm.Print_Area" localSheetId="0">'JAN'!$A$1:$F$75</definedName>
    <definedName name="_xlnm.Print_Area" localSheetId="6">'JULI'!$A$1:$F$76</definedName>
    <definedName name="_xlnm.Print_Area" localSheetId="5">'JUNI'!$A$1:$F$75</definedName>
    <definedName name="_xlnm.Print_Area" localSheetId="2">'MAR'!$A$1:$F$76</definedName>
    <definedName name="_xlnm.Print_Area" localSheetId="4">'MEI'!$A$1:$F$75</definedName>
    <definedName name="_xlnm.Print_Area" localSheetId="10">'NOP'!$A$1:$F$76</definedName>
    <definedName name="_xlnm.Print_Area" localSheetId="9">'OKT'!$A$1:$F$76</definedName>
    <definedName name="_xlnm.Print_Area" localSheetId="8">'SEPT'!$A$1:$F$76</definedName>
  </definedNames>
  <calcPr fullCalcOnLoad="1"/>
</workbook>
</file>

<file path=xl/sharedStrings.xml><?xml version="1.0" encoding="utf-8"?>
<sst xmlns="http://schemas.openxmlformats.org/spreadsheetml/2006/main" count="768" uniqueCount="73">
  <si>
    <t>PEMERINTAH KABUPATEN TEGAL</t>
  </si>
  <si>
    <t>RSUD DOKTER SOESELO KABUPATEN TEGAL</t>
  </si>
  <si>
    <t>ARUS KAS DARI AKTIVITAS OPERASI</t>
  </si>
  <si>
    <t>Arus Kas Masuk</t>
  </si>
  <si>
    <t>Pendapatan Asli Daerah</t>
  </si>
  <si>
    <t>Lain-lain Pendapatan Asli Daerah</t>
  </si>
  <si>
    <t>Jumlah Arus Kas Masuk</t>
  </si>
  <si>
    <t>Arus Kas Keluar</t>
  </si>
  <si>
    <t>Belanja Tidak Langsung</t>
  </si>
  <si>
    <t>Belanja Pegawai</t>
  </si>
  <si>
    <t>Belanja Langsung</t>
  </si>
  <si>
    <t>Belanja Barang dan Jasa</t>
  </si>
  <si>
    <t>Jumlah Arus Kas Keluar</t>
  </si>
  <si>
    <t>ARUS KAS DARI AKTIVITAS INVESTASI</t>
  </si>
  <si>
    <t>Pendapatan Penjualan atas Tanah</t>
  </si>
  <si>
    <t>Pendapatan Penjualan atas Peralatan dan Mesin</t>
  </si>
  <si>
    <t>Belanja Modal</t>
  </si>
  <si>
    <t>Belanja Tanah</t>
  </si>
  <si>
    <t>Belanja Peralatan dan Mesin</t>
  </si>
  <si>
    <t>Belanja Gedung dan Bangunan</t>
  </si>
  <si>
    <t>Belanja Jalan, Irigasi, dan Jaringan</t>
  </si>
  <si>
    <t>Belanja Aset Tetap Lainnya</t>
  </si>
  <si>
    <t>Belanja Aset Lainnya</t>
  </si>
  <si>
    <t>URAIAN</t>
  </si>
  <si>
    <t>ARUS KAS DARI AKTIVITAS PEMBIAYAAN</t>
  </si>
  <si>
    <t>ARUS KAS DARI AKTIVITAS NON ANGGARAN</t>
  </si>
  <si>
    <t>KENAIKAN (PENURUNAN) KAS PER PERIODE</t>
  </si>
  <si>
    <t>SALDO KAS AKHIR BULAN</t>
  </si>
  <si>
    <t>SALDO KAS AWAL BULAN</t>
  </si>
  <si>
    <t>Rp</t>
  </si>
  <si>
    <t>No</t>
  </si>
  <si>
    <t>I</t>
  </si>
  <si>
    <t>II</t>
  </si>
  <si>
    <t>III</t>
  </si>
  <si>
    <t>IV</t>
  </si>
  <si>
    <t>V</t>
  </si>
  <si>
    <t>VI</t>
  </si>
  <si>
    <t>VII</t>
  </si>
  <si>
    <t>ARUS KAS BERSIH DARI AKTIVITAS OPERASI</t>
  </si>
  <si>
    <t>ARUS KAS BERSIH DARI AKTIVITAS INVESTASI</t>
  </si>
  <si>
    <t>ARUS KAS BERSIH DARI AKTIVITAS PEMBIAYAAN</t>
  </si>
  <si>
    <t>ARUS KAS BERSIH DARI AKTIVITAS NON ANGGARAN</t>
  </si>
  <si>
    <t>Kepala Bagian Keuangan</t>
  </si>
  <si>
    <t>Pendapatan Lain-lain BLUD</t>
  </si>
  <si>
    <t>EDY PRAMONO, SE.</t>
  </si>
  <si>
    <t>NIP. 19681219 199803 1 006</t>
  </si>
  <si>
    <t>Pendapatan Jasa Layanan BLUD</t>
  </si>
  <si>
    <t>Kas di Bendahara Pengeluaran Pembantu</t>
  </si>
  <si>
    <t>Pembina (IV/a)</t>
  </si>
  <si>
    <t>LAPORAN ARUS KAS BULAN JANUARI 2022</t>
  </si>
  <si>
    <t>Slawi, 31 Januari 2022</t>
  </si>
  <si>
    <t>LAPORAN ARUS KAS BULAN FEBRUARI 2022</t>
  </si>
  <si>
    <t>Slawi, 28 Februari 2022</t>
  </si>
  <si>
    <t>Slawi, 31 Maret 2022</t>
  </si>
  <si>
    <t>LAPORAN ARUS KAS BULAN APRIL 2022</t>
  </si>
  <si>
    <t>Slawi, 30 April 2022</t>
  </si>
  <si>
    <t>LAPORAN ARUS KAS BULAN MARET 2022</t>
  </si>
  <si>
    <t>LAPORAN ARUS KAS BULAN MEI 2022</t>
  </si>
  <si>
    <t>Slawi, 31 Mei 2022</t>
  </si>
  <si>
    <t>LAPORAN ARUS KAS BULAN JUNI 2022</t>
  </si>
  <si>
    <t>Slawi, 30 Juni 2022</t>
  </si>
  <si>
    <t>Slawi, 31 Desember 2022</t>
  </si>
  <si>
    <t>LAPORAN ARUS KAS BULAN JULI 2022</t>
  </si>
  <si>
    <t>Slawi, 31 Juli 2022</t>
  </si>
  <si>
    <t>LAPORAN ARUS KAS BULAN AGUSTUS 2022</t>
  </si>
  <si>
    <t>Slawi, 31 Agustus 2022</t>
  </si>
  <si>
    <t>Slawi, 30 September 2022</t>
  </si>
  <si>
    <t>LAPORAN ARUS KAS BULAN SEPTEMBER 2022</t>
  </si>
  <si>
    <t>LAPORAN ARUS KAS BULAN OKTOBER 2022</t>
  </si>
  <si>
    <t>Slawi, 31 Oktober 2022</t>
  </si>
  <si>
    <t>Slawi, 30 Nopember 2022</t>
  </si>
  <si>
    <t>LAPORAN ARUS KAS BULAN NOPEMBER 2022</t>
  </si>
  <si>
    <t>LAPORAN ARUS KAS BULAN DESEMBER 2022</t>
  </si>
</sst>
</file>

<file path=xl/styles.xml><?xml version="1.0" encoding="utf-8"?>
<styleSheet xmlns="http://schemas.openxmlformats.org/spreadsheetml/2006/main">
  <numFmts count="24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_(* #,##0.00_);_(* \(#,##0.00\);_(* &quot;-&quot;_);_(@_)"/>
    <numFmt numFmtId="173" formatCode="_(* #,##0.000_);_(* \(#,##0.000\);_(* &quot;-&quot;_);_(@_)"/>
    <numFmt numFmtId="174" formatCode="_(* #,##0_);_(* \(#,##0\);_(* &quot;-&quot;??_);_(@_)"/>
    <numFmt numFmtId="175" formatCode="#,##0.0_);\(#,##0.0\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Accounting"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 val="singleAccounting"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69" fontId="38" fillId="0" borderId="0" xfId="43" applyFont="1" applyFill="1" applyAlignment="1">
      <alignment/>
    </xf>
    <xf numFmtId="0" fontId="38" fillId="0" borderId="0" xfId="0" applyFont="1" applyFill="1" applyAlignment="1">
      <alignment/>
    </xf>
    <xf numFmtId="0" fontId="39" fillId="0" borderId="10" xfId="0" applyFont="1" applyFill="1" applyBorder="1" applyAlignment="1">
      <alignment horizontal="center"/>
    </xf>
    <xf numFmtId="37" fontId="39" fillId="0" borderId="10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2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37" fontId="38" fillId="0" borderId="11" xfId="0" applyNumberFormat="1" applyFont="1" applyFill="1" applyBorder="1" applyAlignment="1">
      <alignment/>
    </xf>
    <xf numFmtId="0" fontId="39" fillId="0" borderId="15" xfId="0" applyFont="1" applyFill="1" applyBorder="1" applyAlignment="1">
      <alignment horizontal="center"/>
    </xf>
    <xf numFmtId="0" fontId="39" fillId="0" borderId="16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37" fontId="38" fillId="0" borderId="15" xfId="0" applyNumberFormat="1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69" fontId="38" fillId="0" borderId="0" xfId="43" applyFont="1" applyFill="1" applyAlignment="1" quotePrefix="1">
      <alignment/>
    </xf>
    <xf numFmtId="0" fontId="38" fillId="0" borderId="18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8" fillId="0" borderId="20" xfId="0" applyFont="1" applyFill="1" applyBorder="1" applyAlignment="1">
      <alignment/>
    </xf>
    <xf numFmtId="37" fontId="38" fillId="0" borderId="21" xfId="0" applyNumberFormat="1" applyFont="1" applyFill="1" applyBorder="1" applyAlignment="1">
      <alignment/>
    </xf>
    <xf numFmtId="0" fontId="38" fillId="0" borderId="22" xfId="0" applyFont="1" applyFill="1" applyBorder="1" applyAlignment="1">
      <alignment/>
    </xf>
    <xf numFmtId="37" fontId="38" fillId="0" borderId="10" xfId="0" applyNumberFormat="1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9" fillId="0" borderId="21" xfId="0" applyFont="1" applyFill="1" applyBorder="1" applyAlignment="1">
      <alignment horizontal="center"/>
    </xf>
    <xf numFmtId="37" fontId="38" fillId="0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169" fontId="38" fillId="0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169" fontId="38" fillId="0" borderId="0" xfId="43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9" fillId="0" borderId="25" xfId="0" applyFont="1" applyFill="1" applyBorder="1" applyAlignment="1">
      <alignment horizontal="center"/>
    </xf>
    <xf numFmtId="37" fontId="39" fillId="0" borderId="26" xfId="0" applyNumberFormat="1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37" fontId="38" fillId="0" borderId="28" xfId="0" applyNumberFormat="1" applyFont="1" applyFill="1" applyBorder="1" applyAlignment="1">
      <alignment/>
    </xf>
    <xf numFmtId="0" fontId="39" fillId="0" borderId="29" xfId="0" applyFont="1" applyFill="1" applyBorder="1" applyAlignment="1">
      <alignment horizontal="center"/>
    </xf>
    <xf numFmtId="37" fontId="38" fillId="0" borderId="30" xfId="0" applyNumberFormat="1" applyFont="1" applyFill="1" applyBorder="1" applyAlignment="1">
      <alignment/>
    </xf>
    <xf numFmtId="37" fontId="38" fillId="0" borderId="31" xfId="0" applyNumberFormat="1" applyFont="1" applyFill="1" applyBorder="1" applyAlignment="1">
      <alignment/>
    </xf>
    <xf numFmtId="37" fontId="38" fillId="0" borderId="32" xfId="0" applyNumberFormat="1" applyFont="1" applyFill="1" applyBorder="1" applyAlignment="1">
      <alignment/>
    </xf>
    <xf numFmtId="0" fontId="39" fillId="0" borderId="33" xfId="0" applyFont="1" applyFill="1" applyBorder="1" applyAlignment="1">
      <alignment horizontal="center"/>
    </xf>
    <xf numFmtId="0" fontId="39" fillId="0" borderId="34" xfId="0" applyFont="1" applyFill="1" applyBorder="1" applyAlignment="1">
      <alignment/>
    </xf>
    <xf numFmtId="0" fontId="39" fillId="0" borderId="35" xfId="0" applyFont="1" applyFill="1" applyBorder="1" applyAlignment="1">
      <alignment/>
    </xf>
    <xf numFmtId="0" fontId="38" fillId="0" borderId="35" xfId="0" applyFont="1" applyFill="1" applyBorder="1" applyAlignment="1">
      <alignment/>
    </xf>
    <xf numFmtId="0" fontId="38" fillId="0" borderId="36" xfId="0" applyFont="1" applyFill="1" applyBorder="1" applyAlignment="1">
      <alignment/>
    </xf>
    <xf numFmtId="37" fontId="38" fillId="0" borderId="37" xfId="0" applyNumberFormat="1" applyFont="1" applyFill="1" applyBorder="1" applyAlignment="1">
      <alignment/>
    </xf>
    <xf numFmtId="37" fontId="38" fillId="0" borderId="17" xfId="0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37" fontId="38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169" fontId="38" fillId="0" borderId="15" xfId="43" applyFont="1" applyFill="1" applyBorder="1" applyAlignment="1">
      <alignment/>
    </xf>
    <xf numFmtId="169" fontId="38" fillId="0" borderId="21" xfId="43" applyFont="1" applyFill="1" applyBorder="1" applyAlignment="1">
      <alignment/>
    </xf>
    <xf numFmtId="169" fontId="38" fillId="0" borderId="10" xfId="43" applyFont="1" applyFill="1" applyBorder="1" applyAlignment="1">
      <alignment/>
    </xf>
    <xf numFmtId="169" fontId="38" fillId="0" borderId="11" xfId="43" applyFont="1" applyFill="1" applyBorder="1" applyAlignment="1">
      <alignment/>
    </xf>
    <xf numFmtId="169" fontId="39" fillId="0" borderId="10" xfId="43" applyFont="1" applyFill="1" applyBorder="1" applyAlignment="1">
      <alignment horizontal="center"/>
    </xf>
    <xf numFmtId="172" fontId="38" fillId="0" borderId="0" xfId="43" applyNumberFormat="1" applyFont="1" applyFill="1" applyBorder="1" applyAlignment="1">
      <alignment/>
    </xf>
    <xf numFmtId="172" fontId="38" fillId="0" borderId="0" xfId="43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22" xfId="0" applyFont="1" applyFill="1" applyBorder="1" applyAlignment="1">
      <alignment horizontal="center"/>
    </xf>
    <xf numFmtId="169" fontId="38" fillId="0" borderId="0" xfId="43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169" fontId="40" fillId="0" borderId="0" xfId="43" applyFont="1" applyBorder="1" applyAlignment="1">
      <alignment horizontal="center"/>
    </xf>
    <xf numFmtId="169" fontId="38" fillId="0" borderId="0" xfId="43" applyFont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38" xfId="0" applyFont="1" applyFill="1" applyBorder="1" applyAlignment="1">
      <alignment horizontal="center"/>
    </xf>
    <xf numFmtId="0" fontId="39" fillId="0" borderId="39" xfId="0" applyFont="1" applyFill="1" applyBorder="1" applyAlignment="1">
      <alignment horizontal="center"/>
    </xf>
    <xf numFmtId="0" fontId="39" fillId="0" borderId="4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SheetLayoutView="100" zoomScalePageLayoutView="0" workbookViewId="0" topLeftCell="A1">
      <selection activeCell="F64" sqref="F64"/>
    </sheetView>
  </sheetViews>
  <sheetFormatPr defaultColWidth="9.140625" defaultRowHeight="15"/>
  <cols>
    <col min="1" max="1" width="4.421875" style="33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8" width="15.28125" style="1" bestFit="1" customWidth="1"/>
    <col min="9" max="9" width="15.28125" style="1" customWidth="1"/>
    <col min="10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49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6" ht="12.75">
      <c r="A10" s="10"/>
      <c r="B10" s="15"/>
      <c r="C10" s="12" t="s">
        <v>5</v>
      </c>
      <c r="D10" s="12"/>
      <c r="E10" s="13"/>
      <c r="F10" s="14"/>
    </row>
    <row r="11" spans="1:6" ht="12.75">
      <c r="A11" s="10"/>
      <c r="B11" s="15"/>
      <c r="C11" s="12"/>
      <c r="D11" s="12" t="s">
        <v>46</v>
      </c>
      <c r="E11" s="13"/>
      <c r="F11" s="14">
        <v>12387228505</v>
      </c>
    </row>
    <row r="12" spans="1:7" ht="12.75">
      <c r="A12" s="10"/>
      <c r="B12" s="15"/>
      <c r="C12" s="12"/>
      <c r="D12" s="12" t="s">
        <v>43</v>
      </c>
      <c r="E12" s="13"/>
      <c r="F12" s="14">
        <v>208109469</v>
      </c>
      <c r="G12" s="17"/>
    </row>
    <row r="13" spans="1:6" ht="12.75">
      <c r="A13" s="10"/>
      <c r="B13" s="18"/>
      <c r="C13" s="19"/>
      <c r="D13" s="19"/>
      <c r="E13" s="20"/>
      <c r="F13" s="21"/>
    </row>
    <row r="14" spans="1:6" ht="12.75">
      <c r="A14" s="10"/>
      <c r="B14" s="22"/>
      <c r="C14" s="69" t="s">
        <v>6</v>
      </c>
      <c r="D14" s="69"/>
      <c r="E14" s="70"/>
      <c r="F14" s="23">
        <f>SUM(F10:F13)</f>
        <v>12595337974</v>
      </c>
    </row>
    <row r="15" spans="1:6" ht="12.75">
      <c r="A15" s="10"/>
      <c r="B15" s="24"/>
      <c r="C15" s="7"/>
      <c r="D15" s="7"/>
      <c r="E15" s="8"/>
      <c r="F15" s="9"/>
    </row>
    <row r="16" spans="1:6" ht="12.75">
      <c r="A16" s="10"/>
      <c r="B16" s="11" t="s">
        <v>7</v>
      </c>
      <c r="C16" s="12"/>
      <c r="D16" s="12"/>
      <c r="E16" s="13"/>
      <c r="F16" s="14"/>
    </row>
    <row r="17" spans="1:6" ht="12.75">
      <c r="A17" s="10"/>
      <c r="B17" s="15"/>
      <c r="C17" s="16" t="s">
        <v>8</v>
      </c>
      <c r="D17" s="12"/>
      <c r="E17" s="13"/>
      <c r="F17" s="14"/>
    </row>
    <row r="18" spans="1:6" ht="12.75">
      <c r="A18" s="10"/>
      <c r="B18" s="15"/>
      <c r="C18" s="12" t="s">
        <v>9</v>
      </c>
      <c r="D18" s="12"/>
      <c r="E18" s="13"/>
      <c r="F18" s="14"/>
    </row>
    <row r="19" spans="1:6" ht="12.75">
      <c r="A19" s="10"/>
      <c r="B19" s="15"/>
      <c r="C19" s="12"/>
      <c r="D19" s="12"/>
      <c r="E19" s="13"/>
      <c r="F19" s="14"/>
    </row>
    <row r="20" spans="1:6" ht="12.75">
      <c r="A20" s="10"/>
      <c r="B20" s="15"/>
      <c r="C20" s="16" t="s">
        <v>10</v>
      </c>
      <c r="D20" s="12"/>
      <c r="E20" s="13"/>
      <c r="F20" s="14"/>
    </row>
    <row r="21" spans="1:6" ht="12.75">
      <c r="A21" s="10"/>
      <c r="B21" s="15"/>
      <c r="C21" s="12" t="s">
        <v>9</v>
      </c>
      <c r="D21" s="12"/>
      <c r="E21" s="13"/>
      <c r="F21" s="14">
        <f>1043740000+342935310</f>
        <v>1386675310</v>
      </c>
    </row>
    <row r="22" spans="1:7" ht="12.75">
      <c r="A22" s="10"/>
      <c r="B22" s="15"/>
      <c r="C22" s="12" t="s">
        <v>11</v>
      </c>
      <c r="D22" s="12"/>
      <c r="E22" s="13"/>
      <c r="F22" s="14">
        <f>7201831710+221022730+247560000</f>
        <v>7670414440</v>
      </c>
      <c r="G22" s="17"/>
    </row>
    <row r="23" spans="1:10" ht="12.75">
      <c r="A23" s="10"/>
      <c r="B23" s="15"/>
      <c r="C23" s="12"/>
      <c r="D23" s="12"/>
      <c r="E23" s="13"/>
      <c r="F23" s="14"/>
      <c r="J23" s="1"/>
    </row>
    <row r="24" spans="1:10" ht="12.75">
      <c r="A24" s="10"/>
      <c r="B24" s="15"/>
      <c r="C24" s="16" t="s">
        <v>47</v>
      </c>
      <c r="D24" s="12"/>
      <c r="E24" s="13"/>
      <c r="F24" s="14">
        <v>1600000000</v>
      </c>
      <c r="J24" s="1"/>
    </row>
    <row r="25" spans="1:6" ht="12.75">
      <c r="A25" s="10"/>
      <c r="B25" s="22"/>
      <c r="C25" s="69" t="s">
        <v>12</v>
      </c>
      <c r="D25" s="69"/>
      <c r="E25" s="70"/>
      <c r="F25" s="23">
        <f>SUM(F18:F24)</f>
        <v>10657089750</v>
      </c>
    </row>
    <row r="26" spans="1:6" ht="12.75">
      <c r="A26" s="10"/>
      <c r="B26" s="22"/>
      <c r="C26" s="25" t="s">
        <v>38</v>
      </c>
      <c r="D26" s="26"/>
      <c r="E26" s="27"/>
      <c r="F26" s="23">
        <f>F14-F25</f>
        <v>1938248224</v>
      </c>
    </row>
    <row r="27" spans="1:6" ht="12.75">
      <c r="A27" s="10"/>
      <c r="B27" s="24"/>
      <c r="C27" s="7"/>
      <c r="D27" s="7"/>
      <c r="E27" s="8"/>
      <c r="F27" s="9"/>
    </row>
    <row r="28" spans="1:6" ht="12.75">
      <c r="A28" s="10" t="s">
        <v>32</v>
      </c>
      <c r="B28" s="11" t="s">
        <v>13</v>
      </c>
      <c r="C28" s="12"/>
      <c r="D28" s="12"/>
      <c r="E28" s="13"/>
      <c r="F28" s="14"/>
    </row>
    <row r="29" spans="1:6" ht="12.75">
      <c r="A29" s="10"/>
      <c r="B29" s="11" t="s">
        <v>3</v>
      </c>
      <c r="C29" s="12"/>
      <c r="D29" s="12"/>
      <c r="E29" s="13"/>
      <c r="F29" s="14"/>
    </row>
    <row r="30" spans="1:6" ht="12.75">
      <c r="A30" s="10"/>
      <c r="B30" s="15"/>
      <c r="C30" s="12" t="s">
        <v>14</v>
      </c>
      <c r="D30" s="12"/>
      <c r="E30" s="13"/>
      <c r="F30" s="61"/>
    </row>
    <row r="31" spans="1:6" ht="12.75">
      <c r="A31" s="10"/>
      <c r="B31" s="15"/>
      <c r="C31" s="12" t="s">
        <v>15</v>
      </c>
      <c r="D31" s="12"/>
      <c r="E31" s="13"/>
      <c r="F31" s="61"/>
    </row>
    <row r="32" spans="1:6" ht="12.75">
      <c r="A32" s="10"/>
      <c r="B32" s="18"/>
      <c r="C32" s="19"/>
      <c r="D32" s="19"/>
      <c r="E32" s="20"/>
      <c r="F32" s="62"/>
    </row>
    <row r="33" spans="1:6" ht="12.75">
      <c r="A33" s="10"/>
      <c r="B33" s="22"/>
      <c r="C33" s="69" t="s">
        <v>6</v>
      </c>
      <c r="D33" s="69"/>
      <c r="E33" s="70"/>
      <c r="F33" s="63">
        <f>SUM(F30:F32)</f>
        <v>0</v>
      </c>
    </row>
    <row r="34" spans="1:6" ht="12.75">
      <c r="A34" s="10"/>
      <c r="B34" s="24"/>
      <c r="C34" s="7"/>
      <c r="D34" s="7"/>
      <c r="E34" s="8"/>
      <c r="F34" s="64"/>
    </row>
    <row r="35" spans="1:6" ht="12.75">
      <c r="A35" s="10"/>
      <c r="B35" s="11" t="s">
        <v>7</v>
      </c>
      <c r="C35" s="12"/>
      <c r="D35" s="12"/>
      <c r="E35" s="13"/>
      <c r="F35" s="61"/>
    </row>
    <row r="36" spans="1:6" ht="12.75">
      <c r="A36" s="10"/>
      <c r="B36" s="15"/>
      <c r="C36" s="16" t="s">
        <v>16</v>
      </c>
      <c r="D36" s="12"/>
      <c r="E36" s="13"/>
      <c r="F36" s="61"/>
    </row>
    <row r="37" spans="1:6" ht="12.75">
      <c r="A37" s="10"/>
      <c r="B37" s="15"/>
      <c r="C37" s="12" t="s">
        <v>17</v>
      </c>
      <c r="D37" s="12"/>
      <c r="E37" s="13"/>
      <c r="F37" s="61">
        <v>0</v>
      </c>
    </row>
    <row r="38" spans="1:6" ht="12.75">
      <c r="A38" s="10"/>
      <c r="B38" s="15"/>
      <c r="C38" s="12" t="s">
        <v>18</v>
      </c>
      <c r="D38" s="12"/>
      <c r="E38" s="13"/>
      <c r="F38" s="61">
        <v>0</v>
      </c>
    </row>
    <row r="39" spans="1:6" ht="12.75">
      <c r="A39" s="10"/>
      <c r="B39" s="15"/>
      <c r="C39" s="12" t="s">
        <v>19</v>
      </c>
      <c r="D39" s="12"/>
      <c r="E39" s="13"/>
      <c r="F39" s="61">
        <v>0</v>
      </c>
    </row>
    <row r="40" spans="1:6" ht="12.75">
      <c r="A40" s="10"/>
      <c r="B40" s="15"/>
      <c r="C40" s="12" t="s">
        <v>20</v>
      </c>
      <c r="D40" s="12"/>
      <c r="E40" s="13"/>
      <c r="F40" s="61">
        <v>0</v>
      </c>
    </row>
    <row r="41" spans="1:6" ht="12.75">
      <c r="A41" s="10"/>
      <c r="B41" s="15"/>
      <c r="C41" s="12" t="s">
        <v>21</v>
      </c>
      <c r="D41" s="12"/>
      <c r="E41" s="13"/>
      <c r="F41" s="61">
        <v>0</v>
      </c>
    </row>
    <row r="42" spans="1:6" ht="12.75">
      <c r="A42" s="10"/>
      <c r="B42" s="15"/>
      <c r="C42" s="12" t="s">
        <v>22</v>
      </c>
      <c r="D42" s="12"/>
      <c r="E42" s="13"/>
      <c r="F42" s="61">
        <v>0</v>
      </c>
    </row>
    <row r="43" spans="1:6" ht="12.75">
      <c r="A43" s="10"/>
      <c r="B43" s="18"/>
      <c r="C43" s="19"/>
      <c r="D43" s="19"/>
      <c r="E43" s="20"/>
      <c r="F43" s="62"/>
    </row>
    <row r="44" spans="1:6" ht="12.75">
      <c r="A44" s="10"/>
      <c r="B44" s="24"/>
      <c r="C44" s="77" t="s">
        <v>12</v>
      </c>
      <c r="D44" s="69"/>
      <c r="E44" s="70"/>
      <c r="F44" s="63">
        <f>SUM(F37:F42)</f>
        <v>0</v>
      </c>
    </row>
    <row r="45" spans="1:6" ht="12.75">
      <c r="A45" s="10"/>
      <c r="B45" s="22"/>
      <c r="C45" s="25" t="s">
        <v>39</v>
      </c>
      <c r="D45" s="26"/>
      <c r="E45" s="27"/>
      <c r="F45" s="63">
        <f>F33-F44</f>
        <v>0</v>
      </c>
    </row>
    <row r="46" spans="1:6" ht="12.75">
      <c r="A46" s="10"/>
      <c r="B46" s="24"/>
      <c r="C46" s="7"/>
      <c r="D46" s="7"/>
      <c r="E46" s="8"/>
      <c r="F46" s="64"/>
    </row>
    <row r="47" spans="1:6" ht="12.75">
      <c r="A47" s="10" t="s">
        <v>33</v>
      </c>
      <c r="B47" s="11" t="s">
        <v>24</v>
      </c>
      <c r="C47" s="12"/>
      <c r="D47" s="12"/>
      <c r="E47" s="13"/>
      <c r="F47" s="61"/>
    </row>
    <row r="48" spans="1:7" ht="12.75">
      <c r="A48" s="10"/>
      <c r="B48" s="11" t="s">
        <v>3</v>
      </c>
      <c r="C48" s="12"/>
      <c r="D48" s="12"/>
      <c r="E48" s="13"/>
      <c r="F48" s="61"/>
      <c r="G48" s="17"/>
    </row>
    <row r="49" spans="1:6" ht="12.75">
      <c r="A49" s="10"/>
      <c r="B49" s="28"/>
      <c r="C49" s="69" t="s">
        <v>6</v>
      </c>
      <c r="D49" s="69"/>
      <c r="E49" s="70"/>
      <c r="F49" s="63">
        <f>SUM(F48)</f>
        <v>0</v>
      </c>
    </row>
    <row r="50" spans="1:6" ht="12.75">
      <c r="A50" s="10"/>
      <c r="B50" s="11"/>
      <c r="C50" s="12"/>
      <c r="D50" s="12"/>
      <c r="E50" s="13"/>
      <c r="F50" s="61"/>
    </row>
    <row r="51" spans="1:6" ht="12.75">
      <c r="A51" s="10"/>
      <c r="B51" s="11" t="s">
        <v>7</v>
      </c>
      <c r="C51" s="12"/>
      <c r="D51" s="12"/>
      <c r="E51" s="13"/>
      <c r="F51" s="61">
        <v>0</v>
      </c>
    </row>
    <row r="52" spans="1:6" ht="12.75">
      <c r="A52" s="10"/>
      <c r="B52" s="22"/>
      <c r="C52" s="69" t="s">
        <v>12</v>
      </c>
      <c r="D52" s="69"/>
      <c r="E52" s="70"/>
      <c r="F52" s="6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63">
        <f>F49-F52</f>
        <v>0</v>
      </c>
    </row>
    <row r="54" spans="1:6" ht="12.75">
      <c r="A54" s="10"/>
      <c r="B54" s="24"/>
      <c r="C54" s="7"/>
      <c r="D54" s="7"/>
      <c r="E54" s="8"/>
      <c r="F54" s="64"/>
    </row>
    <row r="55" spans="1:6" ht="12.75">
      <c r="A55" s="10" t="s">
        <v>34</v>
      </c>
      <c r="B55" s="11" t="s">
        <v>25</v>
      </c>
      <c r="C55" s="12"/>
      <c r="D55" s="12"/>
      <c r="E55" s="13"/>
      <c r="F55" s="61"/>
    </row>
    <row r="56" spans="1:6" ht="12.75">
      <c r="A56" s="10"/>
      <c r="B56" s="11" t="s">
        <v>3</v>
      </c>
      <c r="C56" s="12"/>
      <c r="D56" s="12"/>
      <c r="E56" s="13"/>
      <c r="F56" s="61"/>
    </row>
    <row r="57" spans="1:6" ht="12.75">
      <c r="A57" s="10"/>
      <c r="B57" s="28"/>
      <c r="C57" s="69" t="s">
        <v>6</v>
      </c>
      <c r="D57" s="69"/>
      <c r="E57" s="70"/>
      <c r="F57" s="63">
        <f>SUM(F56)</f>
        <v>0</v>
      </c>
    </row>
    <row r="58" spans="1:6" ht="12.75">
      <c r="A58" s="10"/>
      <c r="B58" s="11"/>
      <c r="C58" s="12"/>
      <c r="D58" s="12"/>
      <c r="E58" s="13"/>
      <c r="F58" s="61"/>
    </row>
    <row r="59" spans="1:6" ht="12.75">
      <c r="A59" s="10"/>
      <c r="B59" s="11" t="s">
        <v>7</v>
      </c>
      <c r="C59" s="12"/>
      <c r="D59" s="12"/>
      <c r="E59" s="13"/>
      <c r="F59" s="61"/>
    </row>
    <row r="60" spans="1:6" ht="12.75">
      <c r="A60" s="10"/>
      <c r="B60" s="28"/>
      <c r="C60" s="69" t="s">
        <v>12</v>
      </c>
      <c r="D60" s="69"/>
      <c r="E60" s="70"/>
      <c r="F60" s="6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63">
        <f>F57-F60</f>
        <v>0</v>
      </c>
    </row>
    <row r="62" spans="1:6" ht="12.75">
      <c r="A62" s="10"/>
      <c r="B62" s="24"/>
      <c r="C62" s="7"/>
      <c r="D62" s="7"/>
      <c r="E62" s="8"/>
      <c r="F62" s="64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1938248224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72081284472</v>
      </c>
    </row>
    <row r="65" spans="1:10" ht="12.75">
      <c r="A65" s="31" t="s">
        <v>37</v>
      </c>
      <c r="B65" s="28" t="s">
        <v>27</v>
      </c>
      <c r="C65" s="25"/>
      <c r="D65" s="26"/>
      <c r="E65" s="27"/>
      <c r="F65" s="23">
        <f>F63+F64</f>
        <v>74019532696</v>
      </c>
      <c r="H65" s="32"/>
      <c r="I65" s="2"/>
      <c r="J65" s="32"/>
    </row>
    <row r="66" spans="10:11" ht="12.75">
      <c r="J66" s="1"/>
      <c r="K66" s="1"/>
    </row>
    <row r="67" spans="10:13" ht="12.75">
      <c r="J67" s="1"/>
      <c r="K67" s="1"/>
      <c r="M67" s="1"/>
    </row>
    <row r="68" spans="5:11" ht="12.75">
      <c r="E68" s="74" t="s">
        <v>50</v>
      </c>
      <c r="F68" s="74"/>
      <c r="J68" s="1"/>
      <c r="K68" s="1"/>
    </row>
    <row r="69" spans="5:11" ht="12.75">
      <c r="E69" s="74" t="s">
        <v>42</v>
      </c>
      <c r="F69" s="74"/>
      <c r="J69" s="1"/>
      <c r="K69" s="1"/>
    </row>
    <row r="70" spans="10:11" ht="12.75">
      <c r="J70" s="34"/>
      <c r="K70" s="1"/>
    </row>
    <row r="71" spans="10:11" ht="12.75">
      <c r="J71" s="34"/>
      <c r="K71" s="1"/>
    </row>
    <row r="72" spans="10:11" ht="12.75">
      <c r="J72" s="34"/>
      <c r="K72" s="1"/>
    </row>
    <row r="73" spans="5:11" ht="15">
      <c r="E73" s="75" t="s">
        <v>44</v>
      </c>
      <c r="F73" s="75"/>
      <c r="J73" s="34"/>
      <c r="K73" s="1"/>
    </row>
    <row r="74" spans="1:11" ht="12.75">
      <c r="A74" s="60"/>
      <c r="E74" s="73" t="s">
        <v>48</v>
      </c>
      <c r="F74" s="73"/>
      <c r="J74" s="34"/>
      <c r="K74" s="1"/>
    </row>
    <row r="75" spans="5:11" ht="12.75">
      <c r="E75" s="76" t="s">
        <v>45</v>
      </c>
      <c r="F75" s="76"/>
      <c r="K75" s="1"/>
    </row>
    <row r="76" spans="10:11" ht="12.75">
      <c r="J76" s="34"/>
      <c r="K76" s="1"/>
    </row>
    <row r="77" spans="10:11" ht="12.75">
      <c r="J77" s="1"/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E74:F74"/>
    <mergeCell ref="E69:F69"/>
    <mergeCell ref="E73:F73"/>
    <mergeCell ref="E75:F75"/>
    <mergeCell ref="C60:E60"/>
    <mergeCell ref="C25:E25"/>
    <mergeCell ref="C33:E33"/>
    <mergeCell ref="C44:E44"/>
    <mergeCell ref="C49:E49"/>
    <mergeCell ref="E68:F68"/>
    <mergeCell ref="C52:E52"/>
    <mergeCell ref="C57:E57"/>
    <mergeCell ref="A1:F1"/>
    <mergeCell ref="A2:F2"/>
    <mergeCell ref="A3:F3"/>
    <mergeCell ref="B6:E6"/>
    <mergeCell ref="C14:E14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34">
      <selection activeCell="E69" sqref="E69:F69"/>
    </sheetView>
  </sheetViews>
  <sheetFormatPr defaultColWidth="9.140625" defaultRowHeight="15"/>
  <cols>
    <col min="1" max="1" width="4.421875" style="58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281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68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/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0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/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/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0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0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>
        <v>0</v>
      </c>
    </row>
    <row r="39" spans="1:6" ht="12.75">
      <c r="A39" s="10"/>
      <c r="B39" s="15"/>
      <c r="C39" s="12" t="s">
        <v>19</v>
      </c>
      <c r="D39" s="12"/>
      <c r="E39" s="13"/>
      <c r="F39" s="14">
        <v>0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0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0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0</v>
      </c>
      <c r="H65" s="56"/>
    </row>
    <row r="66" ht="12.75">
      <c r="K66" s="1"/>
    </row>
    <row r="67" spans="11:13" ht="12.75">
      <c r="K67" s="1"/>
      <c r="M67" s="1"/>
    </row>
    <row r="68" spans="5:11" ht="12.75">
      <c r="E68" s="74" t="s">
        <v>69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  <mergeCell ref="C57:E57"/>
    <mergeCell ref="C60:E60"/>
    <mergeCell ref="E68:F68"/>
    <mergeCell ref="E69:F69"/>
    <mergeCell ref="E74:F74"/>
    <mergeCell ref="E75:F75"/>
    <mergeCell ref="E73:F73"/>
  </mergeCells>
  <printOptions/>
  <pageMargins left="1.1023622047244095" right="0.5118110236220472" top="0.5511811023622047" bottom="0.5511811023622047" header="0.31496062992125984" footer="0.31496062992125984"/>
  <pageSetup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49">
      <selection activeCell="A4" sqref="A4"/>
    </sheetView>
  </sheetViews>
  <sheetFormatPr defaultColWidth="9.140625" defaultRowHeight="15"/>
  <cols>
    <col min="1" max="1" width="4.421875" style="59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281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71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/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/>
      <c r="G12" s="17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0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/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/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0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0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>
        <v>0</v>
      </c>
    </row>
    <row r="39" spans="1:6" ht="12.75">
      <c r="A39" s="10"/>
      <c r="B39" s="15"/>
      <c r="C39" s="12" t="s">
        <v>19</v>
      </c>
      <c r="D39" s="12"/>
      <c r="E39" s="13"/>
      <c r="F39" s="14">
        <v>0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0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0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0</v>
      </c>
      <c r="H65" s="56"/>
    </row>
    <row r="66" ht="12.75">
      <c r="K66" s="1"/>
    </row>
    <row r="67" spans="11:13" ht="12.75">
      <c r="K67" s="1"/>
      <c r="M67" s="1"/>
    </row>
    <row r="68" spans="5:11" ht="12.75">
      <c r="E68" s="74" t="s">
        <v>70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57:E57"/>
    <mergeCell ref="C60:E60"/>
    <mergeCell ref="E68:F68"/>
    <mergeCell ref="E69:F69"/>
    <mergeCell ref="E74:F74"/>
    <mergeCell ref="E75:F75"/>
    <mergeCell ref="E73:F73"/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</mergeCells>
  <printOptions/>
  <pageMargins left="1.1023622047244095" right="0.5118110236220472" top="0.5511811023622047" bottom="0.5511811023622047" header="0.31496062992125984" footer="0.31496062992125984"/>
  <pageSetup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40">
      <selection activeCell="F65" sqref="F65"/>
    </sheetView>
  </sheetViews>
  <sheetFormatPr defaultColWidth="9.140625" defaultRowHeight="15"/>
  <cols>
    <col min="1" max="1" width="4.421875" style="59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6.421875" style="1" customWidth="1"/>
    <col min="8" max="8" width="16.281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72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/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/>
      <c r="G12" s="17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0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/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/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0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0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/>
    </row>
    <row r="39" spans="1:6" ht="12.75">
      <c r="A39" s="10"/>
      <c r="B39" s="15"/>
      <c r="C39" s="12" t="s">
        <v>19</v>
      </c>
      <c r="D39" s="12"/>
      <c r="E39" s="13"/>
      <c r="F39" s="14"/>
    </row>
    <row r="40" spans="1:6" ht="12.75">
      <c r="A40" s="10"/>
      <c r="B40" s="15"/>
      <c r="C40" s="12" t="s">
        <v>20</v>
      </c>
      <c r="D40" s="12"/>
      <c r="E40" s="13"/>
      <c r="F40" s="14"/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0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0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0</v>
      </c>
      <c r="H65" s="56"/>
    </row>
    <row r="66" ht="12.75">
      <c r="K66" s="1"/>
    </row>
    <row r="67" spans="11:13" ht="12.75">
      <c r="K67" s="1"/>
      <c r="M67" s="1"/>
    </row>
    <row r="68" spans="5:11" ht="12.75">
      <c r="E68" s="74" t="s">
        <v>61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spans="8:11" ht="12.75">
      <c r="H72" s="66"/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E74:F74"/>
    <mergeCell ref="E75:F75"/>
    <mergeCell ref="C33:E33"/>
    <mergeCell ref="C44:E44"/>
    <mergeCell ref="C49:E49"/>
    <mergeCell ref="C52:E52"/>
    <mergeCell ref="C57:E57"/>
    <mergeCell ref="C60:E60"/>
    <mergeCell ref="E68:F68"/>
    <mergeCell ref="E73:F73"/>
    <mergeCell ref="E69:F69"/>
    <mergeCell ref="A1:F1"/>
    <mergeCell ref="A2:F2"/>
    <mergeCell ref="A3:F3"/>
    <mergeCell ref="B6:E6"/>
    <mergeCell ref="C14:E14"/>
    <mergeCell ref="C25:E25"/>
  </mergeCells>
  <printOptions/>
  <pageMargins left="0.7086614173228347" right="0.5118110236220472" top="0.5511811023622047" bottom="1.535433070866142" header="0.31496062992125984" footer="0.31496062992125984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58">
      <selection activeCell="F65" sqref="F65"/>
    </sheetView>
  </sheetViews>
  <sheetFormatPr defaultColWidth="9.140625" defaultRowHeight="15"/>
  <cols>
    <col min="1" max="1" width="4.421875" style="33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1" customWidth="1"/>
    <col min="7" max="7" width="15.28125" style="1" bestFit="1" customWidth="1"/>
    <col min="8" max="8" width="16.28125" style="1" bestFit="1" customWidth="1"/>
    <col min="9" max="9" width="15.28125" style="1" customWidth="1"/>
    <col min="10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51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65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64"/>
    </row>
    <row r="8" spans="1:6" ht="12.75">
      <c r="A8" s="10"/>
      <c r="B8" s="11" t="s">
        <v>3</v>
      </c>
      <c r="C8" s="12"/>
      <c r="D8" s="12"/>
      <c r="E8" s="13"/>
      <c r="F8" s="61"/>
    </row>
    <row r="9" spans="1:6" ht="12.75">
      <c r="A9" s="10"/>
      <c r="B9" s="15"/>
      <c r="C9" s="16" t="s">
        <v>4</v>
      </c>
      <c r="D9" s="12"/>
      <c r="E9" s="13"/>
      <c r="F9" s="61"/>
    </row>
    <row r="10" spans="1:6" ht="12.75">
      <c r="A10" s="10"/>
      <c r="B10" s="15"/>
      <c r="C10" s="12" t="s">
        <v>5</v>
      </c>
      <c r="D10" s="12"/>
      <c r="E10" s="13"/>
      <c r="F10" s="61"/>
    </row>
    <row r="11" spans="1:6" ht="12.75">
      <c r="A11" s="10"/>
      <c r="B11" s="15"/>
      <c r="C11" s="12"/>
      <c r="D11" s="12" t="s">
        <v>46</v>
      </c>
      <c r="E11" s="13"/>
      <c r="F11" s="61">
        <v>12076483813</v>
      </c>
    </row>
    <row r="12" spans="1:7" ht="12.75">
      <c r="A12" s="10"/>
      <c r="B12" s="15"/>
      <c r="C12" s="12"/>
      <c r="D12" s="12" t="s">
        <v>43</v>
      </c>
      <c r="E12" s="13"/>
      <c r="F12" s="61">
        <v>195049810</v>
      </c>
      <c r="G12" s="17"/>
    </row>
    <row r="13" spans="1:6" ht="12.75">
      <c r="A13" s="10"/>
      <c r="B13" s="18"/>
      <c r="C13" s="19"/>
      <c r="D13" s="19"/>
      <c r="E13" s="20"/>
      <c r="F13" s="62"/>
    </row>
    <row r="14" spans="1:6" ht="12.75">
      <c r="A14" s="10"/>
      <c r="B14" s="22"/>
      <c r="C14" s="69" t="s">
        <v>6</v>
      </c>
      <c r="D14" s="69"/>
      <c r="E14" s="70"/>
      <c r="F14" s="63">
        <f>SUM(F10:F13)</f>
        <v>12271533623</v>
      </c>
    </row>
    <row r="15" spans="1:6" ht="12.75">
      <c r="A15" s="10"/>
      <c r="B15" s="24"/>
      <c r="C15" s="7"/>
      <c r="D15" s="7"/>
      <c r="E15" s="8"/>
      <c r="F15" s="64"/>
    </row>
    <row r="16" spans="1:6" ht="12.75">
      <c r="A16" s="10"/>
      <c r="B16" s="11" t="s">
        <v>7</v>
      </c>
      <c r="C16" s="12"/>
      <c r="D16" s="12"/>
      <c r="E16" s="13"/>
      <c r="F16" s="61"/>
    </row>
    <row r="17" spans="1:6" ht="12.75">
      <c r="A17" s="10"/>
      <c r="B17" s="15"/>
      <c r="C17" s="16" t="s">
        <v>8</v>
      </c>
      <c r="D17" s="12"/>
      <c r="E17" s="13"/>
      <c r="F17" s="61"/>
    </row>
    <row r="18" spans="1:6" ht="12.75">
      <c r="A18" s="10"/>
      <c r="B18" s="15"/>
      <c r="C18" s="12" t="s">
        <v>9</v>
      </c>
      <c r="D18" s="12"/>
      <c r="E18" s="13"/>
      <c r="F18" s="61"/>
    </row>
    <row r="19" spans="1:6" ht="12.75">
      <c r="A19" s="10"/>
      <c r="B19" s="15"/>
      <c r="C19" s="12"/>
      <c r="D19" s="12"/>
      <c r="E19" s="13"/>
      <c r="F19" s="61"/>
    </row>
    <row r="20" spans="1:6" ht="12.75">
      <c r="A20" s="10"/>
      <c r="B20" s="15"/>
      <c r="C20" s="16" t="s">
        <v>10</v>
      </c>
      <c r="D20" s="12"/>
      <c r="E20" s="13"/>
      <c r="F20" s="61"/>
    </row>
    <row r="21" spans="1:6" ht="12.75">
      <c r="A21" s="10"/>
      <c r="B21" s="15"/>
      <c r="C21" s="12" t="s">
        <v>9</v>
      </c>
      <c r="D21" s="12"/>
      <c r="E21" s="13"/>
      <c r="F21" s="61">
        <f>1043740000+396191592</f>
        <v>1439931592</v>
      </c>
    </row>
    <row r="22" spans="1:7" ht="12.75">
      <c r="A22" s="10"/>
      <c r="B22" s="15"/>
      <c r="C22" s="12" t="s">
        <v>11</v>
      </c>
      <c r="D22" s="12"/>
      <c r="E22" s="13"/>
      <c r="F22" s="61">
        <f>6517726562+215902091+92863700</f>
        <v>6826492353</v>
      </c>
      <c r="G22" s="17"/>
    </row>
    <row r="23" spans="1:10" ht="12.75">
      <c r="A23" s="10"/>
      <c r="B23" s="15"/>
      <c r="C23" s="12"/>
      <c r="D23" s="12"/>
      <c r="E23" s="13"/>
      <c r="F23" s="61"/>
      <c r="J23" s="1"/>
    </row>
    <row r="24" spans="1:10" ht="12.75">
      <c r="A24" s="10"/>
      <c r="B24" s="15"/>
      <c r="C24" s="16" t="s">
        <v>47</v>
      </c>
      <c r="D24" s="12"/>
      <c r="E24" s="13"/>
      <c r="F24" s="61"/>
      <c r="J24" s="1"/>
    </row>
    <row r="25" spans="1:6" ht="12.75">
      <c r="A25" s="10"/>
      <c r="B25" s="22"/>
      <c r="C25" s="69" t="s">
        <v>12</v>
      </c>
      <c r="D25" s="69"/>
      <c r="E25" s="70"/>
      <c r="F25" s="63">
        <f>SUM(F18:F24)</f>
        <v>8266423945</v>
      </c>
    </row>
    <row r="26" spans="1:6" ht="12.75">
      <c r="A26" s="10"/>
      <c r="B26" s="22"/>
      <c r="C26" s="25" t="s">
        <v>38</v>
      </c>
      <c r="D26" s="26"/>
      <c r="E26" s="27"/>
      <c r="F26" s="63">
        <f>F14-F25</f>
        <v>4005109678</v>
      </c>
    </row>
    <row r="27" spans="1:6" ht="12.75">
      <c r="A27" s="10"/>
      <c r="B27" s="24"/>
      <c r="C27" s="7"/>
      <c r="D27" s="7"/>
      <c r="E27" s="8"/>
      <c r="F27" s="64"/>
    </row>
    <row r="28" spans="1:6" ht="12.75">
      <c r="A28" s="10" t="s">
        <v>32</v>
      </c>
      <c r="B28" s="11" t="s">
        <v>13</v>
      </c>
      <c r="C28" s="12"/>
      <c r="D28" s="12"/>
      <c r="E28" s="13"/>
      <c r="F28" s="61"/>
    </row>
    <row r="29" spans="1:6" ht="12.75">
      <c r="A29" s="10"/>
      <c r="B29" s="11" t="s">
        <v>3</v>
      </c>
      <c r="C29" s="12"/>
      <c r="D29" s="12"/>
      <c r="E29" s="13"/>
      <c r="F29" s="61"/>
    </row>
    <row r="30" spans="1:6" ht="12.75">
      <c r="A30" s="10"/>
      <c r="B30" s="15"/>
      <c r="C30" s="12" t="s">
        <v>14</v>
      </c>
      <c r="D30" s="12"/>
      <c r="E30" s="13"/>
      <c r="F30" s="61"/>
    </row>
    <row r="31" spans="1:6" ht="12.75">
      <c r="A31" s="10"/>
      <c r="B31" s="15"/>
      <c r="C31" s="12" t="s">
        <v>15</v>
      </c>
      <c r="D31" s="12"/>
      <c r="E31" s="13"/>
      <c r="F31" s="61"/>
    </row>
    <row r="32" spans="1:6" ht="12.75">
      <c r="A32" s="10"/>
      <c r="B32" s="18"/>
      <c r="C32" s="19"/>
      <c r="D32" s="19"/>
      <c r="E32" s="20"/>
      <c r="F32" s="62"/>
    </row>
    <row r="33" spans="1:6" ht="12.75">
      <c r="A33" s="10"/>
      <c r="B33" s="22"/>
      <c r="C33" s="69" t="s">
        <v>6</v>
      </c>
      <c r="D33" s="69"/>
      <c r="E33" s="70"/>
      <c r="F33" s="63">
        <f>SUM(F30:F32)</f>
        <v>0</v>
      </c>
    </row>
    <row r="34" spans="1:6" ht="12.75">
      <c r="A34" s="10"/>
      <c r="B34" s="24"/>
      <c r="C34" s="7"/>
      <c r="D34" s="7"/>
      <c r="E34" s="8"/>
      <c r="F34" s="64"/>
    </row>
    <row r="35" spans="1:6" ht="12.75">
      <c r="A35" s="10"/>
      <c r="B35" s="11" t="s">
        <v>7</v>
      </c>
      <c r="C35" s="12"/>
      <c r="D35" s="12"/>
      <c r="E35" s="13"/>
      <c r="F35" s="61"/>
    </row>
    <row r="36" spans="1:6" ht="12.75">
      <c r="A36" s="10"/>
      <c r="B36" s="15"/>
      <c r="C36" s="16" t="s">
        <v>16</v>
      </c>
      <c r="D36" s="12"/>
      <c r="E36" s="13"/>
      <c r="F36" s="61"/>
    </row>
    <row r="37" spans="1:6" ht="12.75">
      <c r="A37" s="10"/>
      <c r="B37" s="15"/>
      <c r="C37" s="12" t="s">
        <v>17</v>
      </c>
      <c r="D37" s="12"/>
      <c r="E37" s="13"/>
      <c r="F37" s="61">
        <v>0</v>
      </c>
    </row>
    <row r="38" spans="1:6" ht="12.75">
      <c r="A38" s="10"/>
      <c r="B38" s="15"/>
      <c r="C38" s="12" t="s">
        <v>18</v>
      </c>
      <c r="D38" s="12"/>
      <c r="E38" s="13"/>
      <c r="F38" s="61">
        <v>0</v>
      </c>
    </row>
    <row r="39" spans="1:6" ht="12.75">
      <c r="A39" s="10"/>
      <c r="B39" s="15"/>
      <c r="C39" s="12" t="s">
        <v>19</v>
      </c>
      <c r="D39" s="12"/>
      <c r="E39" s="13"/>
      <c r="F39" s="61">
        <v>0</v>
      </c>
    </row>
    <row r="40" spans="1:6" ht="12.75">
      <c r="A40" s="10"/>
      <c r="B40" s="15"/>
      <c r="C40" s="12" t="s">
        <v>20</v>
      </c>
      <c r="D40" s="12"/>
      <c r="E40" s="13"/>
      <c r="F40" s="61">
        <v>0</v>
      </c>
    </row>
    <row r="41" spans="1:6" ht="12.75">
      <c r="A41" s="10"/>
      <c r="B41" s="15"/>
      <c r="C41" s="12" t="s">
        <v>21</v>
      </c>
      <c r="D41" s="12"/>
      <c r="E41" s="13"/>
      <c r="F41" s="61">
        <v>0</v>
      </c>
    </row>
    <row r="42" spans="1:6" ht="12.75">
      <c r="A42" s="10"/>
      <c r="B42" s="15"/>
      <c r="C42" s="12" t="s">
        <v>22</v>
      </c>
      <c r="D42" s="12"/>
      <c r="E42" s="13"/>
      <c r="F42" s="61">
        <v>0</v>
      </c>
    </row>
    <row r="43" spans="1:6" ht="12.75">
      <c r="A43" s="10"/>
      <c r="B43" s="18"/>
      <c r="C43" s="19"/>
      <c r="D43" s="19"/>
      <c r="E43" s="20"/>
      <c r="F43" s="62"/>
    </row>
    <row r="44" spans="1:6" ht="12.75">
      <c r="A44" s="10"/>
      <c r="B44" s="24"/>
      <c r="C44" s="77" t="s">
        <v>12</v>
      </c>
      <c r="D44" s="69"/>
      <c r="E44" s="70"/>
      <c r="F44" s="63">
        <f>SUM(F37:F42)</f>
        <v>0</v>
      </c>
    </row>
    <row r="45" spans="1:6" ht="12.75">
      <c r="A45" s="10"/>
      <c r="B45" s="22"/>
      <c r="C45" s="25" t="s">
        <v>39</v>
      </c>
      <c r="D45" s="26"/>
      <c r="E45" s="27"/>
      <c r="F45" s="63">
        <f>F33-F44</f>
        <v>0</v>
      </c>
    </row>
    <row r="46" spans="1:6" ht="12.75">
      <c r="A46" s="10"/>
      <c r="B46" s="24"/>
      <c r="C46" s="7"/>
      <c r="D46" s="7"/>
      <c r="E46" s="8"/>
      <c r="F46" s="64"/>
    </row>
    <row r="47" spans="1:6" ht="12.75">
      <c r="A47" s="10" t="s">
        <v>33</v>
      </c>
      <c r="B47" s="11" t="s">
        <v>24</v>
      </c>
      <c r="C47" s="12"/>
      <c r="D47" s="12"/>
      <c r="E47" s="13"/>
      <c r="F47" s="61"/>
    </row>
    <row r="48" spans="1:7" ht="12.75">
      <c r="A48" s="10"/>
      <c r="B48" s="11" t="s">
        <v>3</v>
      </c>
      <c r="C48" s="12"/>
      <c r="D48" s="12"/>
      <c r="E48" s="13"/>
      <c r="F48" s="61"/>
      <c r="G48" s="17"/>
    </row>
    <row r="49" spans="1:6" ht="12.75">
      <c r="A49" s="10"/>
      <c r="B49" s="28"/>
      <c r="C49" s="69" t="s">
        <v>6</v>
      </c>
      <c r="D49" s="69"/>
      <c r="E49" s="70"/>
      <c r="F49" s="63">
        <f>SUM(F48)</f>
        <v>0</v>
      </c>
    </row>
    <row r="50" spans="1:6" ht="12.75">
      <c r="A50" s="10"/>
      <c r="B50" s="11"/>
      <c r="C50" s="12"/>
      <c r="D50" s="12"/>
      <c r="E50" s="13"/>
      <c r="F50" s="61"/>
    </row>
    <row r="51" spans="1:6" ht="12.75">
      <c r="A51" s="10"/>
      <c r="B51" s="11" t="s">
        <v>7</v>
      </c>
      <c r="C51" s="12"/>
      <c r="D51" s="12"/>
      <c r="E51" s="13"/>
      <c r="F51" s="61">
        <v>0</v>
      </c>
    </row>
    <row r="52" spans="1:6" ht="12.75">
      <c r="A52" s="10"/>
      <c r="B52" s="22"/>
      <c r="C52" s="69" t="s">
        <v>12</v>
      </c>
      <c r="D52" s="69"/>
      <c r="E52" s="70"/>
      <c r="F52" s="6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63">
        <f>F49-F52</f>
        <v>0</v>
      </c>
    </row>
    <row r="54" spans="1:6" ht="12.75">
      <c r="A54" s="10"/>
      <c r="B54" s="24"/>
      <c r="C54" s="7"/>
      <c r="D54" s="7"/>
      <c r="E54" s="8"/>
      <c r="F54" s="64"/>
    </row>
    <row r="55" spans="1:6" ht="12.75">
      <c r="A55" s="10" t="s">
        <v>34</v>
      </c>
      <c r="B55" s="11" t="s">
        <v>25</v>
      </c>
      <c r="C55" s="12"/>
      <c r="D55" s="12"/>
      <c r="E55" s="13"/>
      <c r="F55" s="61"/>
    </row>
    <row r="56" spans="1:6" ht="12.75">
      <c r="A56" s="10"/>
      <c r="B56" s="11" t="s">
        <v>3</v>
      </c>
      <c r="C56" s="12"/>
      <c r="D56" s="12"/>
      <c r="E56" s="13"/>
      <c r="F56" s="61"/>
    </row>
    <row r="57" spans="1:6" ht="12.75">
      <c r="A57" s="10"/>
      <c r="B57" s="28"/>
      <c r="C57" s="69" t="s">
        <v>6</v>
      </c>
      <c r="D57" s="69"/>
      <c r="E57" s="70"/>
      <c r="F57" s="63">
        <f>SUM(F56)</f>
        <v>0</v>
      </c>
    </row>
    <row r="58" spans="1:6" ht="12.75">
      <c r="A58" s="10"/>
      <c r="B58" s="11"/>
      <c r="C58" s="12"/>
      <c r="D58" s="12"/>
      <c r="E58" s="13"/>
      <c r="F58" s="61"/>
    </row>
    <row r="59" spans="1:6" ht="12.75">
      <c r="A59" s="10"/>
      <c r="B59" s="11" t="s">
        <v>7</v>
      </c>
      <c r="C59" s="12"/>
      <c r="D59" s="12"/>
      <c r="E59" s="13"/>
      <c r="F59" s="61"/>
    </row>
    <row r="60" spans="1:6" ht="12.75">
      <c r="A60" s="10"/>
      <c r="B60" s="28"/>
      <c r="C60" s="69" t="s">
        <v>12</v>
      </c>
      <c r="D60" s="69"/>
      <c r="E60" s="70"/>
      <c r="F60" s="6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63">
        <f>F57-F60</f>
        <v>0</v>
      </c>
    </row>
    <row r="62" spans="1:6" ht="12.75">
      <c r="A62" s="10"/>
      <c r="B62" s="24"/>
      <c r="C62" s="7"/>
      <c r="D62" s="7"/>
      <c r="E62" s="8"/>
      <c r="F62" s="64"/>
    </row>
    <row r="63" spans="1:6" ht="12.75">
      <c r="A63" s="10" t="s">
        <v>35</v>
      </c>
      <c r="B63" s="29" t="s">
        <v>26</v>
      </c>
      <c r="C63" s="30"/>
      <c r="D63" s="19"/>
      <c r="E63" s="20"/>
      <c r="F63" s="62">
        <f>F26+F45+F53+F61</f>
        <v>4005109678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63">
        <v>74019532696</v>
      </c>
    </row>
    <row r="65" spans="1:10" ht="12.75">
      <c r="A65" s="31" t="s">
        <v>37</v>
      </c>
      <c r="B65" s="28" t="s">
        <v>27</v>
      </c>
      <c r="C65" s="25"/>
      <c r="D65" s="26"/>
      <c r="E65" s="27"/>
      <c r="F65" s="63">
        <f>F63+F64</f>
        <v>78024642374</v>
      </c>
      <c r="H65" s="32"/>
      <c r="I65" s="2"/>
      <c r="J65" s="32"/>
    </row>
    <row r="66" spans="10:11" ht="12.75">
      <c r="J66" s="1"/>
      <c r="K66" s="1"/>
    </row>
    <row r="67" spans="10:13" ht="12.75">
      <c r="J67" s="1"/>
      <c r="K67" s="1"/>
      <c r="M67" s="1"/>
    </row>
    <row r="68" spans="5:11" ht="12.75">
      <c r="E68" s="74" t="s">
        <v>52</v>
      </c>
      <c r="F68" s="74"/>
      <c r="J68" s="1"/>
      <c r="K68" s="1"/>
    </row>
    <row r="69" spans="5:11" ht="12.75">
      <c r="E69" s="74" t="s">
        <v>42</v>
      </c>
      <c r="F69" s="74"/>
      <c r="J69" s="1"/>
      <c r="K69" s="1"/>
    </row>
    <row r="70" spans="9:11" ht="12.75">
      <c r="I70" s="67"/>
      <c r="J70" s="34"/>
      <c r="K70" s="1"/>
    </row>
    <row r="71" spans="10:11" ht="12.75">
      <c r="J71" s="34"/>
      <c r="K71" s="1"/>
    </row>
    <row r="72" spans="9:11" ht="12.75">
      <c r="I72" s="67"/>
      <c r="J72" s="34"/>
      <c r="K72" s="1"/>
    </row>
    <row r="73" spans="5:14" ht="15">
      <c r="E73" s="75" t="s">
        <v>44</v>
      </c>
      <c r="F73" s="75"/>
      <c r="J73" s="1"/>
      <c r="K73" s="1"/>
      <c r="N73" s="34"/>
    </row>
    <row r="74" spans="5:11" ht="12.75">
      <c r="E74" s="73" t="s">
        <v>48</v>
      </c>
      <c r="F74" s="73"/>
      <c r="J74" s="34"/>
      <c r="K74" s="1"/>
    </row>
    <row r="75" spans="5:11" ht="12.75">
      <c r="E75" s="76" t="s">
        <v>45</v>
      </c>
      <c r="F75" s="76"/>
      <c r="K75" s="1"/>
    </row>
    <row r="76" spans="10:11" ht="12.75">
      <c r="J76" s="34"/>
      <c r="K76" s="1"/>
    </row>
    <row r="77" spans="10:11" ht="12.75">
      <c r="J77" s="1"/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  <mergeCell ref="C57:E57"/>
    <mergeCell ref="C60:E60"/>
    <mergeCell ref="E68:F68"/>
    <mergeCell ref="E69:F69"/>
    <mergeCell ref="E74:F74"/>
    <mergeCell ref="E75:F75"/>
    <mergeCell ref="E73:F73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16">
      <selection activeCell="J8" sqref="J8"/>
    </sheetView>
  </sheetViews>
  <sheetFormatPr defaultColWidth="9.140625" defaultRowHeight="15"/>
  <cols>
    <col min="1" max="1" width="4.421875" style="35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8" width="15.28125" style="1" bestFit="1" customWidth="1"/>
    <col min="9" max="9" width="15.28125" style="1" customWidth="1"/>
    <col min="10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56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6" ht="12.75">
      <c r="A10" s="10"/>
      <c r="B10" s="15"/>
      <c r="C10" s="12" t="s">
        <v>5</v>
      </c>
      <c r="D10" s="12"/>
      <c r="E10" s="13"/>
      <c r="F10" s="14"/>
    </row>
    <row r="11" spans="1:8" ht="12.75">
      <c r="A11" s="10"/>
      <c r="B11" s="15"/>
      <c r="C11" s="12"/>
      <c r="D11" s="12" t="s">
        <v>46</v>
      </c>
      <c r="E11" s="13"/>
      <c r="F11" s="14">
        <v>10517895846</v>
      </c>
      <c r="H11" s="38"/>
    </row>
    <row r="12" spans="1:10" ht="12.75">
      <c r="A12" s="10"/>
      <c r="B12" s="15"/>
      <c r="C12" s="12"/>
      <c r="D12" s="12" t="s">
        <v>43</v>
      </c>
      <c r="E12" s="13"/>
      <c r="F12" s="14">
        <v>200858382</v>
      </c>
      <c r="G12" s="17"/>
      <c r="H12" s="38"/>
      <c r="J12" s="34"/>
    </row>
    <row r="13" spans="1:8" ht="12.75">
      <c r="A13" s="10"/>
      <c r="B13" s="18"/>
      <c r="C13" s="19"/>
      <c r="D13" s="19"/>
      <c r="E13" s="20"/>
      <c r="F13" s="21"/>
      <c r="H13" s="38"/>
    </row>
    <row r="14" spans="1:8" ht="12.75">
      <c r="A14" s="10"/>
      <c r="B14" s="22"/>
      <c r="C14" s="69" t="s">
        <v>6</v>
      </c>
      <c r="D14" s="69"/>
      <c r="E14" s="70"/>
      <c r="F14" s="23">
        <f>SUM(F10:F13)</f>
        <v>10718754228</v>
      </c>
      <c r="H14" s="38"/>
    </row>
    <row r="15" spans="1:8" ht="12.75">
      <c r="A15" s="10"/>
      <c r="B15" s="24"/>
      <c r="C15" s="7"/>
      <c r="D15" s="7"/>
      <c r="E15" s="8"/>
      <c r="F15" s="9"/>
      <c r="H15" s="38"/>
    </row>
    <row r="16" spans="1:8" ht="12.75">
      <c r="A16" s="10"/>
      <c r="B16" s="11" t="s">
        <v>7</v>
      </c>
      <c r="C16" s="12"/>
      <c r="D16" s="12"/>
      <c r="E16" s="13"/>
      <c r="F16" s="14"/>
      <c r="H16" s="38"/>
    </row>
    <row r="17" spans="1:8" ht="12.75">
      <c r="A17" s="10"/>
      <c r="B17" s="15"/>
      <c r="C17" s="16" t="s">
        <v>8</v>
      </c>
      <c r="D17" s="12"/>
      <c r="E17" s="13"/>
      <c r="F17" s="14"/>
      <c r="H17" s="38"/>
    </row>
    <row r="18" spans="1:8" ht="12.75">
      <c r="A18" s="10"/>
      <c r="B18" s="15"/>
      <c r="C18" s="12" t="s">
        <v>9</v>
      </c>
      <c r="D18" s="12"/>
      <c r="E18" s="13"/>
      <c r="F18" s="14"/>
      <c r="H18" s="38"/>
    </row>
    <row r="19" spans="1:8" ht="12.75">
      <c r="A19" s="10"/>
      <c r="B19" s="15"/>
      <c r="C19" s="12"/>
      <c r="D19" s="12"/>
      <c r="E19" s="13"/>
      <c r="F19" s="14"/>
      <c r="H19" s="38"/>
    </row>
    <row r="20" spans="1:8" ht="12.75">
      <c r="A20" s="10"/>
      <c r="B20" s="15"/>
      <c r="C20" s="16" t="s">
        <v>10</v>
      </c>
      <c r="D20" s="12"/>
      <c r="E20" s="13"/>
      <c r="F20" s="14"/>
      <c r="H20" s="38"/>
    </row>
    <row r="21" spans="1:8" ht="12.75">
      <c r="A21" s="10"/>
      <c r="B21" s="15"/>
      <c r="C21" s="12" t="s">
        <v>9</v>
      </c>
      <c r="D21" s="12"/>
      <c r="E21" s="13"/>
      <c r="F21" s="14">
        <v>1484877777</v>
      </c>
      <c r="H21" s="38"/>
    </row>
    <row r="22" spans="1:8" ht="12.75">
      <c r="A22" s="10"/>
      <c r="B22" s="15"/>
      <c r="C22" s="12" t="s">
        <v>11</v>
      </c>
      <c r="D22" s="12"/>
      <c r="E22" s="13"/>
      <c r="F22" s="14">
        <f>3827912783+8628356126+225015959+383278834</f>
        <v>13064563702</v>
      </c>
      <c r="G22" s="17"/>
      <c r="H22" s="38"/>
    </row>
    <row r="23" spans="1:10" ht="12.75">
      <c r="A23" s="10"/>
      <c r="B23" s="15"/>
      <c r="C23" s="12"/>
      <c r="D23" s="12"/>
      <c r="E23" s="13"/>
      <c r="F23" s="14"/>
      <c r="H23" s="38"/>
      <c r="J23" s="1"/>
    </row>
    <row r="24" spans="1:10" ht="12.75">
      <c r="A24" s="10"/>
      <c r="B24" s="15"/>
      <c r="C24" s="16" t="s">
        <v>47</v>
      </c>
      <c r="D24" s="12"/>
      <c r="E24" s="13"/>
      <c r="F24" s="14"/>
      <c r="H24" s="38"/>
      <c r="J24" s="1"/>
    </row>
    <row r="25" spans="1:8" ht="12.75">
      <c r="A25" s="10"/>
      <c r="B25" s="22"/>
      <c r="C25" s="69" t="s">
        <v>12</v>
      </c>
      <c r="D25" s="69"/>
      <c r="E25" s="70"/>
      <c r="F25" s="23">
        <f>SUM(F18:F24)</f>
        <v>14549441479</v>
      </c>
      <c r="H25" s="38"/>
    </row>
    <row r="26" spans="1:8" ht="12.75">
      <c r="A26" s="10"/>
      <c r="B26" s="22"/>
      <c r="C26" s="25" t="s">
        <v>38</v>
      </c>
      <c r="D26" s="26"/>
      <c r="E26" s="27"/>
      <c r="F26" s="23">
        <f>F14-F25</f>
        <v>-3830687251</v>
      </c>
      <c r="H26" s="38"/>
    </row>
    <row r="27" spans="1:6" ht="12.75">
      <c r="A27" s="10"/>
      <c r="B27" s="24"/>
      <c r="C27" s="7"/>
      <c r="D27" s="7"/>
      <c r="E27" s="8"/>
      <c r="F27" s="9"/>
    </row>
    <row r="28" spans="1:6" ht="12.75">
      <c r="A28" s="10" t="s">
        <v>32</v>
      </c>
      <c r="B28" s="11" t="s">
        <v>13</v>
      </c>
      <c r="C28" s="12"/>
      <c r="D28" s="12"/>
      <c r="E28" s="13"/>
      <c r="F28" s="14"/>
    </row>
    <row r="29" spans="1:6" ht="12.75">
      <c r="A29" s="10"/>
      <c r="B29" s="11" t="s">
        <v>3</v>
      </c>
      <c r="C29" s="12"/>
      <c r="D29" s="12"/>
      <c r="E29" s="13"/>
      <c r="F29" s="14"/>
    </row>
    <row r="30" spans="1:6" ht="12.75">
      <c r="A30" s="10"/>
      <c r="B30" s="15"/>
      <c r="C30" s="12" t="s">
        <v>14</v>
      </c>
      <c r="D30" s="12"/>
      <c r="E30" s="13"/>
      <c r="F30" s="14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>
        <v>614000000</v>
      </c>
    </row>
    <row r="39" spans="1:6" ht="12.75">
      <c r="A39" s="10"/>
      <c r="B39" s="15"/>
      <c r="C39" s="12" t="s">
        <v>19</v>
      </c>
      <c r="D39" s="12"/>
      <c r="E39" s="13"/>
      <c r="F39" s="14">
        <v>2177500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616177500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-616177500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>
        <v>0</v>
      </c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-4446864751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78024642374</v>
      </c>
    </row>
    <row r="65" spans="1:10" ht="12.75">
      <c r="A65" s="31" t="s">
        <v>37</v>
      </c>
      <c r="B65" s="28" t="s">
        <v>27</v>
      </c>
      <c r="C65" s="25"/>
      <c r="D65" s="26"/>
      <c r="E65" s="27"/>
      <c r="F65" s="23">
        <f>F63+F64</f>
        <v>73577777623</v>
      </c>
      <c r="H65" s="32"/>
      <c r="I65" s="2"/>
      <c r="J65" s="32"/>
    </row>
    <row r="66" spans="10:11" ht="12.75">
      <c r="J66" s="1"/>
      <c r="K66" s="1"/>
    </row>
    <row r="67" spans="10:13" ht="12.75">
      <c r="J67" s="1"/>
      <c r="K67" s="1"/>
      <c r="M67" s="1"/>
    </row>
    <row r="68" spans="5:11" ht="12.75">
      <c r="E68" s="74" t="s">
        <v>53</v>
      </c>
      <c r="F68" s="74"/>
      <c r="J68" s="1"/>
      <c r="K68" s="1"/>
    </row>
    <row r="69" spans="5:11" ht="12.75">
      <c r="E69" s="74" t="s">
        <v>42</v>
      </c>
      <c r="F69" s="74"/>
      <c r="J69" s="1"/>
      <c r="K69" s="1"/>
    </row>
    <row r="70" spans="10:11" ht="12.75">
      <c r="J70" s="34"/>
      <c r="K70" s="1"/>
    </row>
    <row r="71" spans="10:11" ht="12.75">
      <c r="J71" s="34"/>
      <c r="K71" s="1"/>
    </row>
    <row r="72" spans="10:11" ht="12.75">
      <c r="J72" s="34"/>
      <c r="K72" s="1"/>
    </row>
    <row r="73" spans="5:14" ht="15">
      <c r="E73" s="75" t="s">
        <v>44</v>
      </c>
      <c r="F73" s="75"/>
      <c r="J73" s="1"/>
      <c r="K73" s="1"/>
      <c r="N73" s="34"/>
    </row>
    <row r="74" spans="5:11" ht="12.75">
      <c r="E74" s="73" t="s">
        <v>48</v>
      </c>
      <c r="F74" s="73"/>
      <c r="J74" s="34"/>
      <c r="K74" s="1"/>
    </row>
    <row r="75" spans="5:11" ht="12.75">
      <c r="E75" s="76" t="s">
        <v>45</v>
      </c>
      <c r="F75" s="76"/>
      <c r="K75" s="1"/>
    </row>
    <row r="76" spans="10:11" ht="12.75">
      <c r="J76" s="34"/>
      <c r="K76" s="1"/>
    </row>
    <row r="77" spans="10:11" ht="12.75">
      <c r="J77" s="1"/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E75:F75"/>
    <mergeCell ref="C52:E52"/>
    <mergeCell ref="C57:E57"/>
    <mergeCell ref="C60:E60"/>
    <mergeCell ref="E68:F68"/>
    <mergeCell ref="E69:F69"/>
    <mergeCell ref="E74:F74"/>
    <mergeCell ref="E73:F73"/>
    <mergeCell ref="C33:E33"/>
    <mergeCell ref="C44:E44"/>
    <mergeCell ref="C49:E49"/>
    <mergeCell ref="A1:F1"/>
    <mergeCell ref="A2:F2"/>
    <mergeCell ref="A3:F3"/>
    <mergeCell ref="B6:E6"/>
    <mergeCell ref="C14:E14"/>
    <mergeCell ref="C25:E25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view="pageBreakPreview" zoomScaleSheetLayoutView="100" zoomScalePageLayoutView="0" workbookViewId="0" topLeftCell="A46">
      <selection activeCell="I61" sqref="I61"/>
    </sheetView>
  </sheetViews>
  <sheetFormatPr defaultColWidth="9.140625" defaultRowHeight="15"/>
  <cols>
    <col min="1" max="1" width="4.421875" style="36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00390625" style="1" bestFit="1" customWidth="1"/>
    <col min="9" max="9" width="15.28125" style="1" customWidth="1"/>
    <col min="10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54</v>
      </c>
      <c r="B3" s="71"/>
      <c r="C3" s="71"/>
      <c r="D3" s="71"/>
      <c r="E3" s="71"/>
      <c r="F3" s="71"/>
    </row>
    <row r="5" ht="13.5" thickBot="1"/>
    <row r="6" spans="1:6" ht="12.75">
      <c r="A6" s="40" t="s">
        <v>30</v>
      </c>
      <c r="B6" s="78" t="s">
        <v>23</v>
      </c>
      <c r="C6" s="79"/>
      <c r="D6" s="79"/>
      <c r="E6" s="80"/>
      <c r="F6" s="41" t="s">
        <v>29</v>
      </c>
    </row>
    <row r="7" spans="1:6" ht="12.75">
      <c r="A7" s="42" t="s">
        <v>31</v>
      </c>
      <c r="B7" s="6" t="s">
        <v>2</v>
      </c>
      <c r="C7" s="7"/>
      <c r="D7" s="7"/>
      <c r="E7" s="8"/>
      <c r="F7" s="43"/>
    </row>
    <row r="8" spans="1:6" ht="12.75">
      <c r="A8" s="44"/>
      <c r="B8" s="11" t="s">
        <v>3</v>
      </c>
      <c r="C8" s="12"/>
      <c r="D8" s="12"/>
      <c r="E8" s="13"/>
      <c r="F8" s="45"/>
    </row>
    <row r="9" spans="1:6" ht="12.75">
      <c r="A9" s="44"/>
      <c r="B9" s="15"/>
      <c r="C9" s="16" t="s">
        <v>4</v>
      </c>
      <c r="D9" s="12"/>
      <c r="E9" s="13"/>
      <c r="F9" s="45"/>
    </row>
    <row r="10" spans="1:10" ht="12.75">
      <c r="A10" s="44"/>
      <c r="B10" s="15"/>
      <c r="C10" s="12" t="s">
        <v>5</v>
      </c>
      <c r="D10" s="12"/>
      <c r="E10" s="13"/>
      <c r="F10" s="45"/>
      <c r="H10" s="38"/>
      <c r="I10" s="38"/>
      <c r="J10" s="12"/>
    </row>
    <row r="11" spans="1:10" ht="12.75">
      <c r="A11" s="44"/>
      <c r="B11" s="15"/>
      <c r="C11" s="12"/>
      <c r="D11" s="12" t="s">
        <v>46</v>
      </c>
      <c r="E11" s="13"/>
      <c r="F11" s="45">
        <v>11673980993</v>
      </c>
      <c r="H11" s="38"/>
      <c r="I11" s="38"/>
      <c r="J11" s="12"/>
    </row>
    <row r="12" spans="1:10" ht="12.75">
      <c r="A12" s="44"/>
      <c r="B12" s="15"/>
      <c r="C12" s="12"/>
      <c r="D12" s="12" t="s">
        <v>43</v>
      </c>
      <c r="E12" s="13"/>
      <c r="F12" s="45">
        <v>186641431</v>
      </c>
      <c r="G12" s="17"/>
      <c r="H12" s="38"/>
      <c r="I12" s="38"/>
      <c r="J12" s="12"/>
    </row>
    <row r="13" spans="1:10" ht="12.75">
      <c r="A13" s="44"/>
      <c r="B13" s="18"/>
      <c r="C13" s="19"/>
      <c r="D13" s="19"/>
      <c r="E13" s="20"/>
      <c r="F13" s="46"/>
      <c r="H13" s="38"/>
      <c r="I13" s="38"/>
      <c r="J13" s="12"/>
    </row>
    <row r="14" spans="1:10" ht="12.75">
      <c r="A14" s="44"/>
      <c r="B14" s="22"/>
      <c r="C14" s="69" t="s">
        <v>6</v>
      </c>
      <c r="D14" s="69"/>
      <c r="E14" s="70"/>
      <c r="F14" s="47">
        <f>SUM(F10:F13)</f>
        <v>11860622424</v>
      </c>
      <c r="H14" s="38"/>
      <c r="I14" s="38"/>
      <c r="J14" s="12"/>
    </row>
    <row r="15" spans="1:10" ht="12.75">
      <c r="A15" s="44"/>
      <c r="B15" s="24"/>
      <c r="C15" s="7"/>
      <c r="D15" s="7"/>
      <c r="E15" s="8"/>
      <c r="F15" s="43"/>
      <c r="H15" s="38"/>
      <c r="I15" s="38"/>
      <c r="J15" s="12"/>
    </row>
    <row r="16" spans="1:10" ht="12.75">
      <c r="A16" s="44"/>
      <c r="B16" s="11" t="s">
        <v>7</v>
      </c>
      <c r="C16" s="12"/>
      <c r="D16" s="12"/>
      <c r="E16" s="13"/>
      <c r="F16" s="45"/>
      <c r="H16" s="38"/>
      <c r="I16" s="38"/>
      <c r="J16" s="12"/>
    </row>
    <row r="17" spans="1:10" ht="12.75">
      <c r="A17" s="44"/>
      <c r="B17" s="15"/>
      <c r="C17" s="16" t="s">
        <v>8</v>
      </c>
      <c r="D17" s="12"/>
      <c r="E17" s="13"/>
      <c r="F17" s="45"/>
      <c r="H17" s="38"/>
      <c r="I17" s="38"/>
      <c r="J17" s="12"/>
    </row>
    <row r="18" spans="1:10" ht="12.75">
      <c r="A18" s="44"/>
      <c r="B18" s="15"/>
      <c r="C18" s="12" t="s">
        <v>9</v>
      </c>
      <c r="D18" s="12"/>
      <c r="E18" s="13"/>
      <c r="F18" s="45"/>
      <c r="H18" s="38"/>
      <c r="I18" s="38"/>
      <c r="J18" s="12"/>
    </row>
    <row r="19" spans="1:10" ht="12.75">
      <c r="A19" s="44"/>
      <c r="B19" s="15"/>
      <c r="C19" s="12"/>
      <c r="D19" s="12"/>
      <c r="E19" s="13"/>
      <c r="F19" s="45"/>
      <c r="H19" s="38"/>
      <c r="I19" s="38"/>
      <c r="J19" s="12"/>
    </row>
    <row r="20" spans="1:10" ht="12.75">
      <c r="A20" s="44"/>
      <c r="B20" s="15"/>
      <c r="C20" s="16" t="s">
        <v>10</v>
      </c>
      <c r="D20" s="12"/>
      <c r="E20" s="13"/>
      <c r="F20" s="45"/>
      <c r="H20" s="38"/>
      <c r="I20" s="38"/>
      <c r="J20" s="12"/>
    </row>
    <row r="21" spans="1:10" ht="12.75">
      <c r="A21" s="44"/>
      <c r="B21" s="15"/>
      <c r="C21" s="12" t="s">
        <v>9</v>
      </c>
      <c r="D21" s="12"/>
      <c r="E21" s="13"/>
      <c r="F21" s="45">
        <v>2589827158</v>
      </c>
      <c r="H21" s="38"/>
      <c r="I21" s="38"/>
      <c r="J21" s="12"/>
    </row>
    <row r="22" spans="1:10" ht="12.75">
      <c r="A22" s="44"/>
      <c r="B22" s="15"/>
      <c r="C22" s="12" t="s">
        <v>11</v>
      </c>
      <c r="D22" s="12"/>
      <c r="E22" s="13"/>
      <c r="F22" s="45">
        <v>16888983062</v>
      </c>
      <c r="G22" s="17"/>
      <c r="H22" s="38"/>
      <c r="I22" s="38"/>
      <c r="J22" s="12"/>
    </row>
    <row r="23" spans="1:10" ht="12.75">
      <c r="A23" s="44"/>
      <c r="B23" s="15"/>
      <c r="C23" s="12"/>
      <c r="D23" s="12"/>
      <c r="E23" s="13"/>
      <c r="F23" s="45"/>
      <c r="H23" s="38"/>
      <c r="I23" s="38"/>
      <c r="J23" s="38"/>
    </row>
    <row r="24" spans="1:10" ht="12.75">
      <c r="A24" s="44"/>
      <c r="B24" s="15"/>
      <c r="C24" s="16" t="s">
        <v>47</v>
      </c>
      <c r="D24" s="12"/>
      <c r="E24" s="13"/>
      <c r="F24" s="45"/>
      <c r="H24" s="38"/>
      <c r="I24" s="38"/>
      <c r="J24" s="38"/>
    </row>
    <row r="25" spans="1:10" ht="12.75">
      <c r="A25" s="44"/>
      <c r="B25" s="22"/>
      <c r="C25" s="69" t="s">
        <v>12</v>
      </c>
      <c r="D25" s="69"/>
      <c r="E25" s="70"/>
      <c r="F25" s="47">
        <f>SUM(F18:F24)</f>
        <v>19478810220</v>
      </c>
      <c r="H25" s="38"/>
      <c r="I25" s="38"/>
      <c r="J25" s="12"/>
    </row>
    <row r="26" spans="1:10" ht="12.75">
      <c r="A26" s="44"/>
      <c r="B26" s="22"/>
      <c r="C26" s="25" t="s">
        <v>38</v>
      </c>
      <c r="D26" s="26"/>
      <c r="E26" s="27"/>
      <c r="F26" s="47">
        <f>F14-F25</f>
        <v>-7618187796</v>
      </c>
      <c r="H26" s="38"/>
      <c r="I26" s="38"/>
      <c r="J26" s="12"/>
    </row>
    <row r="27" spans="1:10" ht="12.75">
      <c r="A27" s="44"/>
      <c r="B27" s="24"/>
      <c r="C27" s="7"/>
      <c r="D27" s="7"/>
      <c r="E27" s="8"/>
      <c r="F27" s="43"/>
      <c r="H27" s="38"/>
      <c r="I27" s="38"/>
      <c r="J27" s="12"/>
    </row>
    <row r="28" spans="1:10" ht="12.75">
      <c r="A28" s="44" t="s">
        <v>32</v>
      </c>
      <c r="B28" s="11" t="s">
        <v>13</v>
      </c>
      <c r="C28" s="12"/>
      <c r="D28" s="12"/>
      <c r="E28" s="13"/>
      <c r="F28" s="45"/>
      <c r="H28" s="38"/>
      <c r="I28" s="38"/>
      <c r="J28" s="12"/>
    </row>
    <row r="29" spans="1:10" ht="12.75">
      <c r="A29" s="44"/>
      <c r="B29" s="11" t="s">
        <v>3</v>
      </c>
      <c r="C29" s="12"/>
      <c r="D29" s="12"/>
      <c r="E29" s="13"/>
      <c r="F29" s="45"/>
      <c r="H29" s="38"/>
      <c r="I29" s="38"/>
      <c r="J29" s="12"/>
    </row>
    <row r="30" spans="1:8" ht="12.75">
      <c r="A30" s="44"/>
      <c r="B30" s="15"/>
      <c r="C30" s="12" t="s">
        <v>14</v>
      </c>
      <c r="D30" s="12"/>
      <c r="E30" s="13"/>
      <c r="F30" s="45"/>
      <c r="H30" s="38"/>
    </row>
    <row r="31" spans="1:8" ht="12.75">
      <c r="A31" s="44"/>
      <c r="B31" s="15"/>
      <c r="C31" s="12" t="s">
        <v>15</v>
      </c>
      <c r="D31" s="12"/>
      <c r="E31" s="13"/>
      <c r="F31" s="45"/>
      <c r="H31" s="38"/>
    </row>
    <row r="32" spans="1:8" ht="12.75">
      <c r="A32" s="44"/>
      <c r="B32" s="18"/>
      <c r="C32" s="19"/>
      <c r="D32" s="19"/>
      <c r="E32" s="20"/>
      <c r="F32" s="46"/>
      <c r="H32" s="38"/>
    </row>
    <row r="33" spans="1:8" ht="12.75">
      <c r="A33" s="44"/>
      <c r="B33" s="22"/>
      <c r="C33" s="69" t="s">
        <v>6</v>
      </c>
      <c r="D33" s="69"/>
      <c r="E33" s="70"/>
      <c r="F33" s="47">
        <f>SUM(F30:F32)</f>
        <v>0</v>
      </c>
      <c r="H33" s="38"/>
    </row>
    <row r="34" spans="1:8" ht="12.75">
      <c r="A34" s="44"/>
      <c r="B34" s="24"/>
      <c r="C34" s="7"/>
      <c r="D34" s="7"/>
      <c r="E34" s="8"/>
      <c r="F34" s="43"/>
      <c r="H34" s="38"/>
    </row>
    <row r="35" spans="1:8" ht="12.75">
      <c r="A35" s="44"/>
      <c r="B35" s="11" t="s">
        <v>7</v>
      </c>
      <c r="C35" s="12"/>
      <c r="D35" s="12"/>
      <c r="E35" s="13"/>
      <c r="F35" s="45"/>
      <c r="H35" s="38"/>
    </row>
    <row r="36" spans="1:8" ht="12.75">
      <c r="A36" s="44"/>
      <c r="B36" s="15"/>
      <c r="C36" s="16" t="s">
        <v>16</v>
      </c>
      <c r="D36" s="12"/>
      <c r="E36" s="13"/>
      <c r="F36" s="45"/>
      <c r="H36" s="38"/>
    </row>
    <row r="37" spans="1:8" ht="12.75">
      <c r="A37" s="44"/>
      <c r="B37" s="15"/>
      <c r="C37" s="12" t="s">
        <v>17</v>
      </c>
      <c r="D37" s="12"/>
      <c r="E37" s="13"/>
      <c r="F37" s="45">
        <v>0</v>
      </c>
      <c r="H37" s="38"/>
    </row>
    <row r="38" spans="1:8" ht="12.75">
      <c r="A38" s="44"/>
      <c r="B38" s="15"/>
      <c r="C38" s="12" t="s">
        <v>18</v>
      </c>
      <c r="D38" s="12"/>
      <c r="E38" s="13"/>
      <c r="F38" s="45">
        <v>914500000</v>
      </c>
      <c r="H38" s="38"/>
    </row>
    <row r="39" spans="1:8" ht="12.75">
      <c r="A39" s="44"/>
      <c r="B39" s="15"/>
      <c r="C39" s="12" t="s">
        <v>19</v>
      </c>
      <c r="D39" s="12"/>
      <c r="E39" s="13"/>
      <c r="F39" s="45">
        <v>197699750</v>
      </c>
      <c r="H39" s="38"/>
    </row>
    <row r="40" spans="1:8" ht="12.75">
      <c r="A40" s="44"/>
      <c r="B40" s="15"/>
      <c r="C40" s="12" t="s">
        <v>20</v>
      </c>
      <c r="D40" s="12"/>
      <c r="E40" s="13"/>
      <c r="F40" s="45">
        <v>0</v>
      </c>
      <c r="H40" s="38"/>
    </row>
    <row r="41" spans="1:8" ht="12.75">
      <c r="A41" s="44"/>
      <c r="B41" s="15"/>
      <c r="C41" s="12" t="s">
        <v>21</v>
      </c>
      <c r="D41" s="12"/>
      <c r="E41" s="13"/>
      <c r="F41" s="45">
        <v>0</v>
      </c>
      <c r="H41" s="38"/>
    </row>
    <row r="42" spans="1:8" ht="12.75">
      <c r="A42" s="44"/>
      <c r="B42" s="15"/>
      <c r="C42" s="12" t="s">
        <v>22</v>
      </c>
      <c r="D42" s="12"/>
      <c r="E42" s="13"/>
      <c r="F42" s="45">
        <v>0</v>
      </c>
      <c r="H42" s="38"/>
    </row>
    <row r="43" spans="1:8" ht="12.75">
      <c r="A43" s="44"/>
      <c r="B43" s="18"/>
      <c r="C43" s="19"/>
      <c r="D43" s="19"/>
      <c r="E43" s="20"/>
      <c r="F43" s="46"/>
      <c r="H43" s="38"/>
    </row>
    <row r="44" spans="1:8" ht="12.75">
      <c r="A44" s="44"/>
      <c r="B44" s="24"/>
      <c r="C44" s="77" t="s">
        <v>12</v>
      </c>
      <c r="D44" s="69"/>
      <c r="E44" s="70"/>
      <c r="F44" s="47">
        <f>SUM(F37:F42)</f>
        <v>1112199750</v>
      </c>
      <c r="H44" s="38"/>
    </row>
    <row r="45" spans="1:8" ht="12.75">
      <c r="A45" s="44"/>
      <c r="B45" s="22"/>
      <c r="C45" s="25" t="s">
        <v>39</v>
      </c>
      <c r="D45" s="26"/>
      <c r="E45" s="27"/>
      <c r="F45" s="47">
        <f>F33-F44</f>
        <v>-1112199750</v>
      </c>
      <c r="H45" s="38"/>
    </row>
    <row r="46" spans="1:8" ht="12.75">
      <c r="A46" s="44"/>
      <c r="B46" s="24"/>
      <c r="C46" s="7"/>
      <c r="D46" s="7"/>
      <c r="E46" s="8"/>
      <c r="F46" s="43"/>
      <c r="H46" s="38"/>
    </row>
    <row r="47" spans="1:8" ht="12.75">
      <c r="A47" s="44" t="s">
        <v>33</v>
      </c>
      <c r="B47" s="11" t="s">
        <v>24</v>
      </c>
      <c r="C47" s="12"/>
      <c r="D47" s="12"/>
      <c r="E47" s="13"/>
      <c r="F47" s="45"/>
      <c r="H47" s="38"/>
    </row>
    <row r="48" spans="1:8" ht="12.75">
      <c r="A48" s="44"/>
      <c r="B48" s="11" t="s">
        <v>3</v>
      </c>
      <c r="C48" s="12"/>
      <c r="D48" s="12"/>
      <c r="E48" s="13"/>
      <c r="F48" s="45"/>
      <c r="G48" s="17"/>
      <c r="H48" s="38"/>
    </row>
    <row r="49" spans="1:8" ht="12.75">
      <c r="A49" s="44"/>
      <c r="B49" s="28"/>
      <c r="C49" s="69" t="s">
        <v>6</v>
      </c>
      <c r="D49" s="69"/>
      <c r="E49" s="70"/>
      <c r="F49" s="47">
        <f>SUM(F48)</f>
        <v>0</v>
      </c>
      <c r="H49" s="38"/>
    </row>
    <row r="50" spans="1:8" ht="12.75">
      <c r="A50" s="44"/>
      <c r="B50" s="11"/>
      <c r="C50" s="12"/>
      <c r="D50" s="12"/>
      <c r="E50" s="13"/>
      <c r="F50" s="45"/>
      <c r="H50" s="38"/>
    </row>
    <row r="51" spans="1:8" ht="12.75">
      <c r="A51" s="44"/>
      <c r="B51" s="11" t="s">
        <v>7</v>
      </c>
      <c r="C51" s="12"/>
      <c r="D51" s="12"/>
      <c r="E51" s="13"/>
      <c r="F51" s="45"/>
      <c r="H51" s="38"/>
    </row>
    <row r="52" spans="1:8" ht="12.75">
      <c r="A52" s="44"/>
      <c r="B52" s="22"/>
      <c r="C52" s="69" t="s">
        <v>12</v>
      </c>
      <c r="D52" s="69"/>
      <c r="E52" s="70"/>
      <c r="F52" s="47">
        <f>F51</f>
        <v>0</v>
      </c>
      <c r="H52" s="38"/>
    </row>
    <row r="53" spans="1:8" ht="12.75">
      <c r="A53" s="44"/>
      <c r="B53" s="22"/>
      <c r="C53" s="25" t="s">
        <v>40</v>
      </c>
      <c r="D53" s="26"/>
      <c r="E53" s="27"/>
      <c r="F53" s="47">
        <f>F49-F52</f>
        <v>0</v>
      </c>
      <c r="H53" s="38"/>
    </row>
    <row r="54" spans="1:6" ht="12.75">
      <c r="A54" s="44"/>
      <c r="B54" s="24"/>
      <c r="C54" s="7"/>
      <c r="D54" s="7"/>
      <c r="E54" s="8"/>
      <c r="F54" s="43"/>
    </row>
    <row r="55" spans="1:6" ht="12.75">
      <c r="A55" s="44" t="s">
        <v>34</v>
      </c>
      <c r="B55" s="11" t="s">
        <v>25</v>
      </c>
      <c r="C55" s="12"/>
      <c r="D55" s="12"/>
      <c r="E55" s="13"/>
      <c r="F55" s="45"/>
    </row>
    <row r="56" spans="1:6" ht="12.75">
      <c r="A56" s="44"/>
      <c r="B56" s="11" t="s">
        <v>3</v>
      </c>
      <c r="C56" s="12"/>
      <c r="D56" s="12"/>
      <c r="E56" s="13"/>
      <c r="F56" s="45"/>
    </row>
    <row r="57" spans="1:6" ht="12.75">
      <c r="A57" s="44"/>
      <c r="B57" s="28"/>
      <c r="C57" s="69" t="s">
        <v>6</v>
      </c>
      <c r="D57" s="69"/>
      <c r="E57" s="70"/>
      <c r="F57" s="47">
        <f>SUM(F56)</f>
        <v>0</v>
      </c>
    </row>
    <row r="58" spans="1:6" ht="12.75">
      <c r="A58" s="44"/>
      <c r="B58" s="11"/>
      <c r="C58" s="12"/>
      <c r="D58" s="12"/>
      <c r="E58" s="13"/>
      <c r="F58" s="45"/>
    </row>
    <row r="59" spans="1:6" ht="12.75">
      <c r="A59" s="44"/>
      <c r="B59" s="11" t="s">
        <v>7</v>
      </c>
      <c r="C59" s="12"/>
      <c r="D59" s="12"/>
      <c r="E59" s="13"/>
      <c r="F59" s="45"/>
    </row>
    <row r="60" spans="1:6" ht="12.75">
      <c r="A60" s="44"/>
      <c r="B60" s="28"/>
      <c r="C60" s="69" t="s">
        <v>12</v>
      </c>
      <c r="D60" s="69"/>
      <c r="E60" s="70"/>
      <c r="F60" s="47">
        <f>SUM(F59)</f>
        <v>0</v>
      </c>
    </row>
    <row r="61" spans="1:6" ht="12.75">
      <c r="A61" s="44"/>
      <c r="B61" s="22"/>
      <c r="C61" s="25" t="s">
        <v>41</v>
      </c>
      <c r="D61" s="26"/>
      <c r="E61" s="27"/>
      <c r="F61" s="47">
        <f>F57-F60</f>
        <v>0</v>
      </c>
    </row>
    <row r="62" spans="1:6" ht="12.75">
      <c r="A62" s="44"/>
      <c r="B62" s="24"/>
      <c r="C62" s="7"/>
      <c r="D62" s="7"/>
      <c r="E62" s="8"/>
      <c r="F62" s="43"/>
    </row>
    <row r="63" spans="1:6" ht="12.75">
      <c r="A63" s="44" t="s">
        <v>35</v>
      </c>
      <c r="B63" s="29" t="s">
        <v>26</v>
      </c>
      <c r="C63" s="30"/>
      <c r="D63" s="19"/>
      <c r="E63" s="20"/>
      <c r="F63" s="46">
        <f>F26+F45+F53+F61</f>
        <v>-8730387546</v>
      </c>
    </row>
    <row r="64" spans="1:6" ht="12.75">
      <c r="A64" s="44" t="s">
        <v>36</v>
      </c>
      <c r="B64" s="28" t="s">
        <v>28</v>
      </c>
      <c r="C64" s="25"/>
      <c r="D64" s="26"/>
      <c r="E64" s="27"/>
      <c r="F64" s="47">
        <v>73577777623</v>
      </c>
    </row>
    <row r="65" spans="1:10" ht="13.5" thickBot="1">
      <c r="A65" s="48" t="s">
        <v>37</v>
      </c>
      <c r="B65" s="49" t="s">
        <v>27</v>
      </c>
      <c r="C65" s="50"/>
      <c r="D65" s="51"/>
      <c r="E65" s="52"/>
      <c r="F65" s="53">
        <f>F63+F64</f>
        <v>64847390077</v>
      </c>
      <c r="H65" s="32"/>
      <c r="I65" s="2"/>
      <c r="J65" s="32"/>
    </row>
    <row r="66" spans="10:11" ht="12.75">
      <c r="J66" s="1"/>
      <c r="K66" s="1"/>
    </row>
    <row r="67" spans="10:13" ht="12.75">
      <c r="J67" s="1"/>
      <c r="K67" s="1"/>
      <c r="M67" s="1"/>
    </row>
    <row r="68" spans="5:11" ht="12.75">
      <c r="E68" s="74" t="s">
        <v>55</v>
      </c>
      <c r="F68" s="74"/>
      <c r="J68" s="1"/>
      <c r="K68" s="1"/>
    </row>
    <row r="69" spans="5:11" ht="12.75">
      <c r="E69" s="74" t="s">
        <v>42</v>
      </c>
      <c r="F69" s="74"/>
      <c r="J69" s="1"/>
      <c r="K69" s="1"/>
    </row>
    <row r="70" spans="10:11" ht="12.75">
      <c r="J70" s="34"/>
      <c r="K70" s="1"/>
    </row>
    <row r="71" spans="10:11" ht="12.75">
      <c r="J71" s="34"/>
      <c r="K71" s="1"/>
    </row>
    <row r="72" spans="10:11" ht="12.75">
      <c r="J72" s="34"/>
      <c r="K72" s="1"/>
    </row>
    <row r="73" spans="5:14" ht="15">
      <c r="E73" s="75" t="s">
        <v>44</v>
      </c>
      <c r="F73" s="75"/>
      <c r="J73" s="1"/>
      <c r="K73" s="1"/>
      <c r="N73" s="34"/>
    </row>
    <row r="74" spans="5:11" ht="12.75">
      <c r="E74" s="73" t="s">
        <v>48</v>
      </c>
      <c r="F74" s="73"/>
      <c r="J74" s="34"/>
      <c r="K74" s="1"/>
    </row>
    <row r="75" spans="5:11" ht="12.75">
      <c r="E75" s="76" t="s">
        <v>45</v>
      </c>
      <c r="F75" s="76"/>
      <c r="K75" s="1"/>
    </row>
    <row r="76" spans="10:11" ht="12.75">
      <c r="J76" s="1"/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34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spans="11:12" ht="12.75">
      <c r="K98" s="34"/>
      <c r="L98" s="34"/>
    </row>
    <row r="99" ht="12.75">
      <c r="K99" s="1"/>
    </row>
    <row r="100" ht="12.75">
      <c r="K100" s="34"/>
    </row>
  </sheetData>
  <sheetProtection/>
  <mergeCells count="17"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  <mergeCell ref="C57:E57"/>
    <mergeCell ref="C60:E60"/>
    <mergeCell ref="E68:F68"/>
    <mergeCell ref="E69:F69"/>
    <mergeCell ref="E74:F74"/>
    <mergeCell ref="E75:F75"/>
    <mergeCell ref="E73:F73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58">
      <selection activeCell="H63" sqref="H63"/>
    </sheetView>
  </sheetViews>
  <sheetFormatPr defaultColWidth="9.140625" defaultRowHeight="15"/>
  <cols>
    <col min="1" max="1" width="4.421875" style="37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00390625" style="1" bestFit="1" customWidth="1"/>
    <col min="9" max="9" width="15.28125" style="1" customWidth="1"/>
    <col min="10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57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H10" s="38"/>
      <c r="I10" s="38"/>
      <c r="J10" s="12"/>
    </row>
    <row r="11" spans="1:10" ht="12.75">
      <c r="A11" s="10"/>
      <c r="B11" s="15"/>
      <c r="C11" s="12"/>
      <c r="D11" s="12" t="s">
        <v>46</v>
      </c>
      <c r="E11" s="13"/>
      <c r="F11" s="14">
        <v>26188028134</v>
      </c>
      <c r="H11" s="38"/>
      <c r="I11" s="38"/>
      <c r="J11" s="12"/>
    </row>
    <row r="12" spans="1:10" ht="12.75">
      <c r="A12" s="10"/>
      <c r="B12" s="15"/>
      <c r="C12" s="12"/>
      <c r="D12" s="12" t="s">
        <v>43</v>
      </c>
      <c r="E12" s="13"/>
      <c r="F12" s="14">
        <v>208681426</v>
      </c>
      <c r="G12" s="17"/>
      <c r="H12" s="38"/>
      <c r="I12" s="38"/>
      <c r="J12" s="12"/>
    </row>
    <row r="13" spans="1:10" ht="12.75">
      <c r="A13" s="10"/>
      <c r="B13" s="18"/>
      <c r="C13" s="19"/>
      <c r="D13" s="19"/>
      <c r="E13" s="20"/>
      <c r="F13" s="21"/>
      <c r="H13" s="38"/>
      <c r="I13" s="38"/>
      <c r="J13" s="12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26396709560</v>
      </c>
      <c r="H14" s="38"/>
      <c r="I14" s="38"/>
      <c r="J14" s="12"/>
    </row>
    <row r="15" spans="1:10" ht="12.75">
      <c r="A15" s="10"/>
      <c r="B15" s="24"/>
      <c r="C15" s="7"/>
      <c r="D15" s="7"/>
      <c r="E15" s="8"/>
      <c r="F15" s="9"/>
      <c r="H15" s="38"/>
      <c r="I15" s="38"/>
      <c r="J15" s="12"/>
    </row>
    <row r="16" spans="1:10" ht="12.75">
      <c r="A16" s="10"/>
      <c r="B16" s="11" t="s">
        <v>7</v>
      </c>
      <c r="C16" s="12"/>
      <c r="D16" s="12"/>
      <c r="E16" s="13"/>
      <c r="F16" s="14"/>
      <c r="H16" s="38"/>
      <c r="I16" s="38"/>
      <c r="J16" s="12"/>
    </row>
    <row r="17" spans="1:10" ht="12.75">
      <c r="A17" s="10"/>
      <c r="B17" s="15"/>
      <c r="C17" s="16" t="s">
        <v>8</v>
      </c>
      <c r="D17" s="12"/>
      <c r="E17" s="13"/>
      <c r="F17" s="14"/>
      <c r="H17" s="38"/>
      <c r="I17" s="38"/>
      <c r="J17" s="12"/>
    </row>
    <row r="18" spans="1:10" ht="12.75">
      <c r="A18" s="10"/>
      <c r="B18" s="15"/>
      <c r="C18" s="12" t="s">
        <v>9</v>
      </c>
      <c r="D18" s="12"/>
      <c r="E18" s="13"/>
      <c r="F18" s="14"/>
      <c r="H18" s="38"/>
      <c r="I18" s="38"/>
      <c r="J18" s="12"/>
    </row>
    <row r="19" spans="1:10" ht="12.75">
      <c r="A19" s="10"/>
      <c r="B19" s="15"/>
      <c r="C19" s="12"/>
      <c r="D19" s="12"/>
      <c r="E19" s="13"/>
      <c r="F19" s="14"/>
      <c r="H19" s="38"/>
      <c r="I19" s="38"/>
      <c r="J19" s="12"/>
    </row>
    <row r="20" spans="1:10" ht="12.75">
      <c r="A20" s="10"/>
      <c r="B20" s="15"/>
      <c r="C20" s="16" t="s">
        <v>10</v>
      </c>
      <c r="D20" s="12"/>
      <c r="E20" s="13"/>
      <c r="F20" s="14"/>
      <c r="H20" s="38"/>
      <c r="I20" s="38"/>
      <c r="J20" s="12"/>
    </row>
    <row r="21" spans="1:10" ht="12.75">
      <c r="A21" s="10"/>
      <c r="B21" s="15"/>
      <c r="C21" s="12" t="s">
        <v>9</v>
      </c>
      <c r="D21" s="12"/>
      <c r="E21" s="13"/>
      <c r="F21" s="14">
        <f>1409389901-33192000</f>
        <v>1376197901</v>
      </c>
      <c r="H21" s="38"/>
      <c r="I21" s="38"/>
      <c r="J21" s="12"/>
    </row>
    <row r="22" spans="1:10" ht="12.75">
      <c r="A22" s="10"/>
      <c r="B22" s="15"/>
      <c r="C22" s="12" t="s">
        <v>11</v>
      </c>
      <c r="D22" s="12"/>
      <c r="E22" s="13"/>
      <c r="F22" s="54">
        <v>8904262740</v>
      </c>
      <c r="G22" s="38"/>
      <c r="H22" s="38"/>
      <c r="I22" s="38"/>
      <c r="J22" s="12"/>
    </row>
    <row r="23" spans="1:10" ht="12.75">
      <c r="A23" s="10"/>
      <c r="B23" s="15"/>
      <c r="C23" s="12"/>
      <c r="D23" s="12"/>
      <c r="E23" s="13"/>
      <c r="F23" s="14"/>
      <c r="H23" s="38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H24" s="38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10280460641</v>
      </c>
      <c r="H25" s="38"/>
      <c r="I25" s="38"/>
      <c r="J25" s="12"/>
    </row>
    <row r="26" spans="1:10" ht="12.75">
      <c r="A26" s="10"/>
      <c r="B26" s="22"/>
      <c r="C26" s="25" t="s">
        <v>38</v>
      </c>
      <c r="D26" s="26"/>
      <c r="E26" s="27"/>
      <c r="F26" s="23">
        <f>F14-F25</f>
        <v>16116248919</v>
      </c>
      <c r="H26" s="38"/>
      <c r="I26" s="38"/>
      <c r="J26" s="12"/>
    </row>
    <row r="27" spans="1:10" ht="12.75">
      <c r="A27" s="10"/>
      <c r="B27" s="24"/>
      <c r="C27" s="7"/>
      <c r="D27" s="7"/>
      <c r="E27" s="8"/>
      <c r="F27" s="9"/>
      <c r="H27" s="38"/>
      <c r="I27" s="38"/>
      <c r="J27" s="12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H28" s="38"/>
      <c r="I28" s="38"/>
      <c r="J28" s="12"/>
    </row>
    <row r="29" spans="1:10" ht="12.75">
      <c r="A29" s="10"/>
      <c r="B29" s="11" t="s">
        <v>3</v>
      </c>
      <c r="C29" s="12"/>
      <c r="D29" s="12"/>
      <c r="E29" s="13"/>
      <c r="F29" s="14"/>
      <c r="H29" s="38"/>
      <c r="I29" s="38"/>
      <c r="J29" s="12"/>
    </row>
    <row r="30" spans="1:8" ht="12.75">
      <c r="A30" s="10"/>
      <c r="B30" s="15"/>
      <c r="C30" s="12" t="s">
        <v>14</v>
      </c>
      <c r="D30" s="12"/>
      <c r="E30" s="13"/>
      <c r="F30" s="14"/>
      <c r="H30" s="38"/>
    </row>
    <row r="31" spans="1:8" ht="12.75">
      <c r="A31" s="10"/>
      <c r="B31" s="15"/>
      <c r="C31" s="12" t="s">
        <v>15</v>
      </c>
      <c r="D31" s="12"/>
      <c r="E31" s="13"/>
      <c r="F31" s="14"/>
      <c r="H31" s="38"/>
    </row>
    <row r="32" spans="1:8" ht="12.75">
      <c r="A32" s="10"/>
      <c r="B32" s="18"/>
      <c r="C32" s="19"/>
      <c r="D32" s="19"/>
      <c r="E32" s="20"/>
      <c r="F32" s="21"/>
      <c r="H32" s="38"/>
    </row>
    <row r="33" spans="1:8" ht="12.75">
      <c r="A33" s="10"/>
      <c r="B33" s="22"/>
      <c r="C33" s="69" t="s">
        <v>6</v>
      </c>
      <c r="D33" s="69"/>
      <c r="E33" s="70"/>
      <c r="F33" s="23">
        <f>SUM(F30:F32)</f>
        <v>0</v>
      </c>
      <c r="H33" s="38"/>
    </row>
    <row r="34" spans="1:8" ht="12.75">
      <c r="A34" s="10"/>
      <c r="B34" s="24"/>
      <c r="C34" s="7"/>
      <c r="D34" s="7"/>
      <c r="E34" s="8"/>
      <c r="F34" s="9"/>
      <c r="H34" s="38"/>
    </row>
    <row r="35" spans="1:8" ht="12.75">
      <c r="A35" s="10"/>
      <c r="B35" s="11" t="s">
        <v>7</v>
      </c>
      <c r="C35" s="12"/>
      <c r="D35" s="12"/>
      <c r="E35" s="13"/>
      <c r="F35" s="14"/>
      <c r="H35" s="38"/>
    </row>
    <row r="36" spans="1:8" ht="12.75">
      <c r="A36" s="10"/>
      <c r="B36" s="15"/>
      <c r="C36" s="16" t="s">
        <v>16</v>
      </c>
      <c r="D36" s="12"/>
      <c r="E36" s="13"/>
      <c r="F36" s="14"/>
      <c r="H36" s="38"/>
    </row>
    <row r="37" spans="1:8" ht="12.75">
      <c r="A37" s="10"/>
      <c r="B37" s="15"/>
      <c r="C37" s="12" t="s">
        <v>17</v>
      </c>
      <c r="D37" s="12"/>
      <c r="E37" s="13"/>
      <c r="F37" s="14">
        <v>0</v>
      </c>
      <c r="H37" s="38"/>
    </row>
    <row r="38" spans="1:8" ht="12.75">
      <c r="A38" s="10"/>
      <c r="B38" s="15"/>
      <c r="C38" s="12" t="s">
        <v>18</v>
      </c>
      <c r="D38" s="12"/>
      <c r="E38" s="13"/>
      <c r="F38" s="14">
        <f>3600000+2913000</f>
        <v>6513000</v>
      </c>
      <c r="H38" s="38"/>
    </row>
    <row r="39" spans="1:8" ht="12.75">
      <c r="A39" s="10"/>
      <c r="B39" s="15"/>
      <c r="C39" s="12" t="s">
        <v>19</v>
      </c>
      <c r="D39" s="12"/>
      <c r="E39" s="13"/>
      <c r="F39" s="14">
        <f>750000+288200000</f>
        <v>288950000</v>
      </c>
      <c r="H39" s="38"/>
    </row>
    <row r="40" spans="1:8" ht="12.75">
      <c r="A40" s="10"/>
      <c r="B40" s="15"/>
      <c r="C40" s="12" t="s">
        <v>20</v>
      </c>
      <c r="D40" s="12"/>
      <c r="E40" s="13"/>
      <c r="F40" s="14">
        <v>0</v>
      </c>
      <c r="H40" s="38"/>
    </row>
    <row r="41" spans="1:8" ht="12.75">
      <c r="A41" s="10"/>
      <c r="B41" s="15"/>
      <c r="C41" s="12" t="s">
        <v>21</v>
      </c>
      <c r="D41" s="12"/>
      <c r="E41" s="13"/>
      <c r="F41" s="14">
        <v>0</v>
      </c>
      <c r="H41" s="38"/>
    </row>
    <row r="42" spans="1:8" ht="12.75">
      <c r="A42" s="10"/>
      <c r="B42" s="15"/>
      <c r="C42" s="12" t="s">
        <v>22</v>
      </c>
      <c r="D42" s="12"/>
      <c r="E42" s="13"/>
      <c r="F42" s="14">
        <v>0</v>
      </c>
      <c r="H42" s="38"/>
    </row>
    <row r="43" spans="1:8" ht="12.75">
      <c r="A43" s="10"/>
      <c r="B43" s="18"/>
      <c r="C43" s="19"/>
      <c r="D43" s="19"/>
      <c r="E43" s="20"/>
      <c r="F43" s="21"/>
      <c r="H43" s="38"/>
    </row>
    <row r="44" spans="1:8" ht="12.75">
      <c r="A44" s="10"/>
      <c r="B44" s="24"/>
      <c r="C44" s="77" t="s">
        <v>12</v>
      </c>
      <c r="D44" s="69"/>
      <c r="E44" s="70"/>
      <c r="F44" s="23">
        <f>SUM(F37:F42)</f>
        <v>295463000</v>
      </c>
      <c r="H44" s="38"/>
    </row>
    <row r="45" spans="1:8" ht="12.75">
      <c r="A45" s="10"/>
      <c r="B45" s="22"/>
      <c r="C45" s="25" t="s">
        <v>39</v>
      </c>
      <c r="D45" s="26"/>
      <c r="E45" s="27"/>
      <c r="F45" s="23">
        <f>F33-F44</f>
        <v>-295463000</v>
      </c>
      <c r="H45" s="38"/>
    </row>
    <row r="46" spans="1:8" ht="12.75">
      <c r="A46" s="10"/>
      <c r="B46" s="24"/>
      <c r="C46" s="7"/>
      <c r="D46" s="7"/>
      <c r="E46" s="8"/>
      <c r="F46" s="9"/>
      <c r="H46" s="38"/>
    </row>
    <row r="47" spans="1:8" ht="12.75">
      <c r="A47" s="10" t="s">
        <v>33</v>
      </c>
      <c r="B47" s="11" t="s">
        <v>24</v>
      </c>
      <c r="C47" s="12"/>
      <c r="D47" s="12"/>
      <c r="E47" s="13"/>
      <c r="F47" s="14"/>
      <c r="H47" s="38"/>
    </row>
    <row r="48" spans="1:8" ht="12.75">
      <c r="A48" s="10"/>
      <c r="B48" s="11" t="s">
        <v>3</v>
      </c>
      <c r="C48" s="12"/>
      <c r="D48" s="12"/>
      <c r="E48" s="13"/>
      <c r="F48" s="14"/>
      <c r="G48" s="17"/>
      <c r="H48" s="38"/>
    </row>
    <row r="49" spans="1:8" ht="12.75">
      <c r="A49" s="10"/>
      <c r="B49" s="28"/>
      <c r="C49" s="69" t="s">
        <v>6</v>
      </c>
      <c r="D49" s="69"/>
      <c r="E49" s="70"/>
      <c r="F49" s="23">
        <f>SUM(F48)</f>
        <v>0</v>
      </c>
      <c r="H49" s="38"/>
    </row>
    <row r="50" spans="1:8" ht="12.75">
      <c r="A50" s="10"/>
      <c r="B50" s="11"/>
      <c r="C50" s="12"/>
      <c r="D50" s="12"/>
      <c r="E50" s="13"/>
      <c r="F50" s="14"/>
      <c r="H50" s="38"/>
    </row>
    <row r="51" spans="1:8" ht="12.75">
      <c r="A51" s="10"/>
      <c r="B51" s="11" t="s">
        <v>7</v>
      </c>
      <c r="C51" s="12"/>
      <c r="D51" s="12"/>
      <c r="E51" s="13"/>
      <c r="F51" s="14"/>
      <c r="H51" s="38"/>
    </row>
    <row r="52" spans="1:8" ht="12.75">
      <c r="A52" s="10"/>
      <c r="B52" s="22"/>
      <c r="C52" s="69" t="s">
        <v>12</v>
      </c>
      <c r="D52" s="69"/>
      <c r="E52" s="70"/>
      <c r="F52" s="23">
        <f>F51</f>
        <v>0</v>
      </c>
      <c r="H52" s="38"/>
    </row>
    <row r="53" spans="1:8" ht="12.75">
      <c r="A53" s="10"/>
      <c r="B53" s="22"/>
      <c r="C53" s="25" t="s">
        <v>40</v>
      </c>
      <c r="D53" s="26"/>
      <c r="E53" s="27"/>
      <c r="F53" s="23">
        <f>F49-F52</f>
        <v>0</v>
      </c>
      <c r="H53" s="38"/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15820785919</v>
      </c>
    </row>
    <row r="64" spans="1:10" ht="12.75">
      <c r="A64" s="10" t="s">
        <v>36</v>
      </c>
      <c r="B64" s="28" t="s">
        <v>28</v>
      </c>
      <c r="C64" s="25"/>
      <c r="D64" s="26"/>
      <c r="E64" s="27"/>
      <c r="F64" s="23">
        <v>64847390077</v>
      </c>
      <c r="J64" s="32"/>
    </row>
    <row r="65" spans="1:10" ht="12.75">
      <c r="A65" s="31" t="s">
        <v>37</v>
      </c>
      <c r="B65" s="28" t="s">
        <v>27</v>
      </c>
      <c r="C65" s="25"/>
      <c r="D65" s="26"/>
      <c r="E65" s="27"/>
      <c r="F65" s="23">
        <f>F63+F64</f>
        <v>80668175996</v>
      </c>
      <c r="H65" s="32"/>
      <c r="I65" s="2"/>
      <c r="J65" s="32"/>
    </row>
    <row r="66" spans="10:11" ht="12.75">
      <c r="J66" s="1"/>
      <c r="K66" s="1"/>
    </row>
    <row r="67" spans="10:13" ht="12.75">
      <c r="J67" s="1"/>
      <c r="K67" s="1"/>
      <c r="M67" s="1"/>
    </row>
    <row r="68" spans="5:11" ht="12.75">
      <c r="E68" s="74" t="s">
        <v>58</v>
      </c>
      <c r="F68" s="74"/>
      <c r="J68" s="1"/>
      <c r="K68" s="1"/>
    </row>
    <row r="69" spans="5:11" ht="12.75">
      <c r="E69" s="74" t="s">
        <v>42</v>
      </c>
      <c r="F69" s="74"/>
      <c r="J69" s="1"/>
      <c r="K69" s="1"/>
    </row>
    <row r="70" spans="10:11" ht="12.75">
      <c r="J70" s="34"/>
      <c r="K70" s="1"/>
    </row>
    <row r="71" spans="10:11" ht="12.75">
      <c r="J71" s="34"/>
      <c r="K71" s="1"/>
    </row>
    <row r="72" spans="10:11" ht="12.75">
      <c r="J72" s="34"/>
      <c r="K72" s="1"/>
    </row>
    <row r="73" spans="5:14" ht="15">
      <c r="E73" s="75" t="s">
        <v>44</v>
      </c>
      <c r="F73" s="75"/>
      <c r="J73" s="1"/>
      <c r="K73" s="1"/>
      <c r="N73" s="34"/>
    </row>
    <row r="74" spans="5:11" ht="12.75">
      <c r="E74" s="73" t="s">
        <v>48</v>
      </c>
      <c r="F74" s="73"/>
      <c r="J74" s="34"/>
      <c r="K74" s="1"/>
    </row>
    <row r="75" spans="5:11" ht="12.75">
      <c r="E75" s="76" t="s">
        <v>45</v>
      </c>
      <c r="F75" s="76"/>
      <c r="K75" s="1"/>
    </row>
    <row r="76" spans="10:11" ht="12.75">
      <c r="J76" s="34"/>
      <c r="K76" s="1"/>
    </row>
    <row r="77" spans="10:11" ht="12.75">
      <c r="J77" s="1"/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E75:F75"/>
    <mergeCell ref="C52:E52"/>
    <mergeCell ref="C57:E57"/>
    <mergeCell ref="C60:E60"/>
    <mergeCell ref="E68:F68"/>
    <mergeCell ref="E69:F69"/>
    <mergeCell ref="E74:F74"/>
    <mergeCell ref="E73:F73"/>
    <mergeCell ref="C33:E33"/>
    <mergeCell ref="C44:E44"/>
    <mergeCell ref="C49:E49"/>
    <mergeCell ref="A1:F1"/>
    <mergeCell ref="A2:F2"/>
    <mergeCell ref="A3:F3"/>
    <mergeCell ref="B6:E6"/>
    <mergeCell ref="C14:E14"/>
    <mergeCell ref="C25:E25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55">
      <selection activeCell="H73" sqref="H73"/>
    </sheetView>
  </sheetViews>
  <sheetFormatPr defaultColWidth="9.140625" defaultRowHeight="15"/>
  <cols>
    <col min="1" max="1" width="4.421875" style="39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28125" style="1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59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H10" s="38"/>
      <c r="I10" s="38"/>
      <c r="J10" s="38"/>
    </row>
    <row r="11" spans="1:11" ht="12.75">
      <c r="A11" s="10"/>
      <c r="B11" s="15"/>
      <c r="C11" s="12"/>
      <c r="D11" s="12" t="s">
        <v>46</v>
      </c>
      <c r="E11" s="13"/>
      <c r="F11" s="14">
        <v>14216180519</v>
      </c>
      <c r="H11" s="38"/>
      <c r="I11" s="38"/>
      <c r="J11" s="38"/>
      <c r="K11" s="12"/>
    </row>
    <row r="12" spans="1:11" ht="12.75">
      <c r="A12" s="10"/>
      <c r="B12" s="15"/>
      <c r="C12" s="12"/>
      <c r="D12" s="12" t="s">
        <v>43</v>
      </c>
      <c r="E12" s="13"/>
      <c r="F12" s="14">
        <v>215560260</v>
      </c>
      <c r="G12" s="17"/>
      <c r="H12" s="38"/>
      <c r="I12" s="38"/>
      <c r="J12" s="38"/>
      <c r="K12" s="12"/>
    </row>
    <row r="13" spans="1:11" ht="12.75">
      <c r="A13" s="10"/>
      <c r="B13" s="18"/>
      <c r="C13" s="19"/>
      <c r="D13" s="19"/>
      <c r="E13" s="20"/>
      <c r="F13" s="21"/>
      <c r="H13" s="38"/>
      <c r="I13" s="38"/>
      <c r="J13" s="38"/>
      <c r="K13" s="12"/>
    </row>
    <row r="14" spans="1:11" ht="12.75">
      <c r="A14" s="10"/>
      <c r="B14" s="22"/>
      <c r="C14" s="69" t="s">
        <v>6</v>
      </c>
      <c r="D14" s="69"/>
      <c r="E14" s="70"/>
      <c r="F14" s="23">
        <f>SUM(F10:F13)</f>
        <v>14431740779</v>
      </c>
      <c r="H14" s="38"/>
      <c r="I14" s="38"/>
      <c r="J14" s="38"/>
      <c r="K14" s="12"/>
    </row>
    <row r="15" spans="1:11" ht="12.75">
      <c r="A15" s="10"/>
      <c r="B15" s="24"/>
      <c r="C15" s="7"/>
      <c r="D15" s="7"/>
      <c r="E15" s="8"/>
      <c r="F15" s="9"/>
      <c r="H15" s="38"/>
      <c r="I15" s="38"/>
      <c r="J15" s="38"/>
      <c r="K15" s="12"/>
    </row>
    <row r="16" spans="1:11" ht="12.75">
      <c r="A16" s="10"/>
      <c r="B16" s="11" t="s">
        <v>7</v>
      </c>
      <c r="C16" s="12"/>
      <c r="D16" s="12"/>
      <c r="E16" s="13"/>
      <c r="F16" s="14"/>
      <c r="H16" s="38"/>
      <c r="I16" s="38"/>
      <c r="J16" s="38"/>
      <c r="K16" s="12"/>
    </row>
    <row r="17" spans="1:11" ht="12.75">
      <c r="A17" s="10"/>
      <c r="B17" s="15"/>
      <c r="C17" s="16" t="s">
        <v>8</v>
      </c>
      <c r="D17" s="12"/>
      <c r="E17" s="13"/>
      <c r="F17" s="14"/>
      <c r="H17" s="38"/>
      <c r="I17" s="38"/>
      <c r="J17" s="38"/>
      <c r="K17" s="12"/>
    </row>
    <row r="18" spans="1:11" ht="12.75">
      <c r="A18" s="10"/>
      <c r="B18" s="15"/>
      <c r="C18" s="12" t="s">
        <v>9</v>
      </c>
      <c r="D18" s="12"/>
      <c r="E18" s="13"/>
      <c r="F18" s="14"/>
      <c r="H18" s="38"/>
      <c r="I18" s="38"/>
      <c r="J18" s="38"/>
      <c r="K18" s="12"/>
    </row>
    <row r="19" spans="1:11" ht="12.75">
      <c r="A19" s="10"/>
      <c r="B19" s="15"/>
      <c r="C19" s="12"/>
      <c r="D19" s="12"/>
      <c r="E19" s="13"/>
      <c r="F19" s="14"/>
      <c r="H19" s="38"/>
      <c r="I19" s="38"/>
      <c r="J19" s="38"/>
      <c r="K19" s="12"/>
    </row>
    <row r="20" spans="1:11" ht="12.75">
      <c r="A20" s="10"/>
      <c r="B20" s="15"/>
      <c r="C20" s="16" t="s">
        <v>10</v>
      </c>
      <c r="D20" s="12"/>
      <c r="E20" s="13"/>
      <c r="F20" s="14"/>
      <c r="H20" s="38"/>
      <c r="I20" s="38"/>
      <c r="J20" s="38"/>
      <c r="K20" s="12"/>
    </row>
    <row r="21" spans="1:11" ht="12.75">
      <c r="A21" s="10"/>
      <c r="B21" s="15"/>
      <c r="C21" s="12" t="s">
        <v>9</v>
      </c>
      <c r="D21" s="12"/>
      <c r="E21" s="13"/>
      <c r="F21" s="14">
        <v>1902236808</v>
      </c>
      <c r="H21" s="38"/>
      <c r="I21" s="38"/>
      <c r="J21" s="38"/>
      <c r="K21" s="12"/>
    </row>
    <row r="22" spans="1:11" ht="12.75">
      <c r="A22" s="10"/>
      <c r="B22" s="15"/>
      <c r="C22" s="12" t="s">
        <v>11</v>
      </c>
      <c r="D22" s="12"/>
      <c r="E22" s="13"/>
      <c r="F22" s="14">
        <v>15608683587</v>
      </c>
      <c r="G22" s="17"/>
      <c r="H22" s="38"/>
      <c r="I22" s="38"/>
      <c r="J22" s="38"/>
      <c r="K22" s="12"/>
    </row>
    <row r="23" spans="1:11" ht="12.75">
      <c r="A23" s="10"/>
      <c r="B23" s="15"/>
      <c r="C23" s="12"/>
      <c r="D23" s="12"/>
      <c r="E23" s="13"/>
      <c r="F23" s="14"/>
      <c r="H23" s="38"/>
      <c r="I23" s="38"/>
      <c r="J23" s="38"/>
      <c r="K23" s="12"/>
    </row>
    <row r="24" spans="1:11" ht="12.75">
      <c r="A24" s="10"/>
      <c r="B24" s="15"/>
      <c r="C24" s="16" t="s">
        <v>47</v>
      </c>
      <c r="D24" s="12"/>
      <c r="E24" s="13"/>
      <c r="F24" s="14"/>
      <c r="H24" s="38"/>
      <c r="I24" s="38"/>
      <c r="J24" s="38"/>
      <c r="K24" s="12"/>
    </row>
    <row r="25" spans="1:11" ht="12.75">
      <c r="A25" s="10"/>
      <c r="B25" s="22"/>
      <c r="C25" s="69" t="s">
        <v>12</v>
      </c>
      <c r="D25" s="69"/>
      <c r="E25" s="70"/>
      <c r="F25" s="23">
        <f>SUM(F18:F24)</f>
        <v>17510920395</v>
      </c>
      <c r="H25" s="38"/>
      <c r="I25" s="38"/>
      <c r="J25" s="38"/>
      <c r="K25" s="12"/>
    </row>
    <row r="26" spans="1:11" ht="12.75">
      <c r="A26" s="10"/>
      <c r="B26" s="22"/>
      <c r="C26" s="25" t="s">
        <v>38</v>
      </c>
      <c r="D26" s="26"/>
      <c r="E26" s="27"/>
      <c r="F26" s="23">
        <f>F14-F25</f>
        <v>-3079179616</v>
      </c>
      <c r="H26" s="38"/>
      <c r="I26" s="38"/>
      <c r="J26" s="38"/>
      <c r="K26" s="12"/>
    </row>
    <row r="27" spans="1:11" ht="12.75">
      <c r="A27" s="10"/>
      <c r="B27" s="24"/>
      <c r="C27" s="7"/>
      <c r="D27" s="7"/>
      <c r="E27" s="8"/>
      <c r="F27" s="9"/>
      <c r="H27" s="38"/>
      <c r="I27" s="38"/>
      <c r="J27" s="38"/>
      <c r="K27" s="12"/>
    </row>
    <row r="28" spans="1:11" ht="12.75">
      <c r="A28" s="10" t="s">
        <v>32</v>
      </c>
      <c r="B28" s="11" t="s">
        <v>13</v>
      </c>
      <c r="C28" s="12"/>
      <c r="D28" s="12"/>
      <c r="E28" s="13"/>
      <c r="F28" s="14"/>
      <c r="H28" s="38"/>
      <c r="I28" s="38"/>
      <c r="J28" s="38"/>
      <c r="K28" s="12"/>
    </row>
    <row r="29" spans="1:11" ht="12.75">
      <c r="A29" s="10"/>
      <c r="B29" s="11" t="s">
        <v>3</v>
      </c>
      <c r="C29" s="12"/>
      <c r="D29" s="12"/>
      <c r="E29" s="13"/>
      <c r="F29" s="14"/>
      <c r="H29" s="38"/>
      <c r="I29" s="38"/>
      <c r="J29" s="38"/>
      <c r="K29" s="12"/>
    </row>
    <row r="30" spans="1:11" ht="12.75">
      <c r="A30" s="10"/>
      <c r="B30" s="15"/>
      <c r="C30" s="12" t="s">
        <v>14</v>
      </c>
      <c r="D30" s="12"/>
      <c r="E30" s="13"/>
      <c r="F30" s="14"/>
      <c r="H30" s="38"/>
      <c r="I30" s="38"/>
      <c r="J30" s="38"/>
      <c r="K30" s="12"/>
    </row>
    <row r="31" spans="1:11" ht="12.75">
      <c r="A31" s="10"/>
      <c r="B31" s="15"/>
      <c r="C31" s="12" t="s">
        <v>15</v>
      </c>
      <c r="D31" s="12"/>
      <c r="E31" s="13"/>
      <c r="F31" s="14"/>
      <c r="H31" s="38"/>
      <c r="I31" s="38"/>
      <c r="J31" s="38"/>
      <c r="K31" s="12"/>
    </row>
    <row r="32" spans="1:11" ht="12.75">
      <c r="A32" s="10"/>
      <c r="B32" s="18"/>
      <c r="C32" s="19"/>
      <c r="D32" s="19"/>
      <c r="E32" s="20"/>
      <c r="F32" s="21"/>
      <c r="H32" s="38"/>
      <c r="I32" s="38"/>
      <c r="J32" s="38"/>
      <c r="K32" s="12"/>
    </row>
    <row r="33" spans="1:11" ht="12.75">
      <c r="A33" s="10"/>
      <c r="B33" s="22"/>
      <c r="C33" s="69" t="s">
        <v>6</v>
      </c>
      <c r="D33" s="69"/>
      <c r="E33" s="70"/>
      <c r="F33" s="23">
        <f>SUM(F30:F32)</f>
        <v>0</v>
      </c>
      <c r="H33" s="38"/>
      <c r="I33" s="38"/>
      <c r="J33" s="38"/>
      <c r="K33" s="12"/>
    </row>
    <row r="34" spans="1:11" ht="12.75">
      <c r="A34" s="10"/>
      <c r="B34" s="24"/>
      <c r="C34" s="7"/>
      <c r="D34" s="7"/>
      <c r="E34" s="8"/>
      <c r="F34" s="9"/>
      <c r="H34" s="38"/>
      <c r="I34" s="38"/>
      <c r="J34" s="38"/>
      <c r="K34" s="12"/>
    </row>
    <row r="35" spans="1:11" ht="12.75">
      <c r="A35" s="10"/>
      <c r="B35" s="11" t="s">
        <v>7</v>
      </c>
      <c r="C35" s="12"/>
      <c r="D35" s="12"/>
      <c r="E35" s="13"/>
      <c r="F35" s="14"/>
      <c r="H35" s="38"/>
      <c r="I35" s="38"/>
      <c r="J35" s="38"/>
      <c r="K35" s="12"/>
    </row>
    <row r="36" spans="1:11" ht="12.75">
      <c r="A36" s="10"/>
      <c r="B36" s="15"/>
      <c r="C36" s="16" t="s">
        <v>16</v>
      </c>
      <c r="D36" s="12"/>
      <c r="E36" s="13"/>
      <c r="F36" s="14"/>
      <c r="H36" s="38"/>
      <c r="I36" s="38"/>
      <c r="J36" s="38"/>
      <c r="K36" s="12"/>
    </row>
    <row r="37" spans="1:11" ht="12.75">
      <c r="A37" s="10"/>
      <c r="B37" s="15"/>
      <c r="C37" s="12" t="s">
        <v>17</v>
      </c>
      <c r="D37" s="12"/>
      <c r="E37" s="13"/>
      <c r="F37" s="14">
        <v>0</v>
      </c>
      <c r="H37" s="38"/>
      <c r="I37" s="38"/>
      <c r="J37" s="38"/>
      <c r="K37" s="12"/>
    </row>
    <row r="38" spans="1:11" ht="12.75">
      <c r="A38" s="10"/>
      <c r="B38" s="15"/>
      <c r="C38" s="12" t="s">
        <v>18</v>
      </c>
      <c r="D38" s="12"/>
      <c r="E38" s="13"/>
      <c r="F38" s="14">
        <v>213209500</v>
      </c>
      <c r="H38" s="38"/>
      <c r="I38" s="38"/>
      <c r="J38" s="38"/>
      <c r="K38" s="12"/>
    </row>
    <row r="39" spans="1:11" ht="12.75">
      <c r="A39" s="10"/>
      <c r="B39" s="15"/>
      <c r="C39" s="12" t="s">
        <v>19</v>
      </c>
      <c r="D39" s="12"/>
      <c r="E39" s="13"/>
      <c r="F39" s="14">
        <v>198258186</v>
      </c>
      <c r="H39" s="38"/>
      <c r="I39" s="38"/>
      <c r="J39" s="38"/>
      <c r="K39" s="12"/>
    </row>
    <row r="40" spans="1:11" ht="12.75">
      <c r="A40" s="10"/>
      <c r="B40" s="15"/>
      <c r="C40" s="12" t="s">
        <v>20</v>
      </c>
      <c r="D40" s="12"/>
      <c r="E40" s="13"/>
      <c r="F40" s="14">
        <v>0</v>
      </c>
      <c r="H40" s="38"/>
      <c r="I40" s="38"/>
      <c r="J40" s="38"/>
      <c r="K40" s="12"/>
    </row>
    <row r="41" spans="1:11" ht="12.75">
      <c r="A41" s="10"/>
      <c r="B41" s="15"/>
      <c r="C41" s="12" t="s">
        <v>21</v>
      </c>
      <c r="D41" s="12"/>
      <c r="E41" s="13"/>
      <c r="F41" s="14">
        <v>0</v>
      </c>
      <c r="H41" s="38"/>
      <c r="I41" s="38"/>
      <c r="J41" s="38"/>
      <c r="K41" s="12"/>
    </row>
    <row r="42" spans="1:11" ht="12.75">
      <c r="A42" s="10"/>
      <c r="B42" s="15"/>
      <c r="C42" s="12" t="s">
        <v>22</v>
      </c>
      <c r="D42" s="12"/>
      <c r="E42" s="13"/>
      <c r="F42" s="14">
        <v>0</v>
      </c>
      <c r="H42" s="38"/>
      <c r="I42" s="38"/>
      <c r="J42" s="38"/>
      <c r="K42" s="12"/>
    </row>
    <row r="43" spans="1:11" ht="12.75">
      <c r="A43" s="10"/>
      <c r="B43" s="18"/>
      <c r="C43" s="19"/>
      <c r="D43" s="19"/>
      <c r="E43" s="20"/>
      <c r="F43" s="21"/>
      <c r="H43" s="38"/>
      <c r="I43" s="38"/>
      <c r="J43" s="38"/>
      <c r="K43" s="12"/>
    </row>
    <row r="44" spans="1:11" ht="12.75">
      <c r="A44" s="10"/>
      <c r="B44" s="24"/>
      <c r="C44" s="77" t="s">
        <v>12</v>
      </c>
      <c r="D44" s="69"/>
      <c r="E44" s="70"/>
      <c r="F44" s="23">
        <f>SUM(F37:F42)</f>
        <v>411467686</v>
      </c>
      <c r="H44" s="38"/>
      <c r="I44" s="38"/>
      <c r="J44" s="38"/>
      <c r="K44" s="12"/>
    </row>
    <row r="45" spans="1:11" ht="12.75">
      <c r="A45" s="10"/>
      <c r="B45" s="22"/>
      <c r="C45" s="25" t="s">
        <v>39</v>
      </c>
      <c r="D45" s="26"/>
      <c r="E45" s="27"/>
      <c r="F45" s="23">
        <f>F33-F44</f>
        <v>-411467686</v>
      </c>
      <c r="H45" s="38"/>
      <c r="I45" s="38"/>
      <c r="J45" s="38"/>
      <c r="K45" s="12"/>
    </row>
    <row r="46" spans="1:8" ht="12.75">
      <c r="A46" s="10"/>
      <c r="B46" s="24"/>
      <c r="C46" s="7"/>
      <c r="D46" s="7"/>
      <c r="E46" s="8"/>
      <c r="F46" s="9"/>
      <c r="H46" s="38"/>
    </row>
    <row r="47" spans="1:8" ht="12.75">
      <c r="A47" s="10" t="s">
        <v>33</v>
      </c>
      <c r="B47" s="11" t="s">
        <v>24</v>
      </c>
      <c r="C47" s="12"/>
      <c r="D47" s="12"/>
      <c r="E47" s="13"/>
      <c r="F47" s="14"/>
      <c r="H47" s="38"/>
    </row>
    <row r="48" spans="1:8" ht="12.75">
      <c r="A48" s="10"/>
      <c r="B48" s="11" t="s">
        <v>3</v>
      </c>
      <c r="C48" s="12"/>
      <c r="D48" s="12"/>
      <c r="E48" s="13"/>
      <c r="F48" s="14"/>
      <c r="G48" s="17"/>
      <c r="H48" s="38"/>
    </row>
    <row r="49" spans="1:8" ht="12.75">
      <c r="A49" s="10"/>
      <c r="B49" s="28"/>
      <c r="C49" s="69" t="s">
        <v>6</v>
      </c>
      <c r="D49" s="69"/>
      <c r="E49" s="70"/>
      <c r="F49" s="23">
        <f>SUM(F48)</f>
        <v>0</v>
      </c>
      <c r="H49" s="38"/>
    </row>
    <row r="50" spans="1:8" ht="12.75">
      <c r="A50" s="10"/>
      <c r="B50" s="11"/>
      <c r="C50" s="12"/>
      <c r="D50" s="12"/>
      <c r="E50" s="13"/>
      <c r="F50" s="14"/>
      <c r="H50" s="38"/>
    </row>
    <row r="51" spans="1:8" ht="12.75">
      <c r="A51" s="10"/>
      <c r="B51" s="11" t="s">
        <v>7</v>
      </c>
      <c r="C51" s="12"/>
      <c r="D51" s="12"/>
      <c r="E51" s="13"/>
      <c r="F51" s="14"/>
      <c r="H51" s="38"/>
    </row>
    <row r="52" spans="1:8" ht="12.75">
      <c r="A52" s="10"/>
      <c r="B52" s="22"/>
      <c r="C52" s="69" t="s">
        <v>12</v>
      </c>
      <c r="D52" s="69"/>
      <c r="E52" s="70"/>
      <c r="F52" s="23">
        <f>F51</f>
        <v>0</v>
      </c>
      <c r="H52" s="38"/>
    </row>
    <row r="53" spans="1:8" ht="12.75">
      <c r="A53" s="10"/>
      <c r="B53" s="22"/>
      <c r="C53" s="25" t="s">
        <v>40</v>
      </c>
      <c r="D53" s="26"/>
      <c r="E53" s="27"/>
      <c r="F53" s="23">
        <f>F49-F52</f>
        <v>0</v>
      </c>
      <c r="H53" s="38"/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-3490647302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80668175996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77177528694</v>
      </c>
      <c r="H65" s="32"/>
    </row>
    <row r="66" spans="9:11" ht="12.75">
      <c r="I66" s="34"/>
      <c r="K66" s="1"/>
    </row>
    <row r="67" spans="11:13" ht="12.75">
      <c r="K67" s="1"/>
      <c r="M67" s="1"/>
    </row>
    <row r="68" spans="5:11" ht="12.75">
      <c r="E68" s="74" t="s">
        <v>60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E75:F75"/>
    <mergeCell ref="C52:E52"/>
    <mergeCell ref="C57:E57"/>
    <mergeCell ref="C60:E60"/>
    <mergeCell ref="E68:F68"/>
    <mergeCell ref="E69:F69"/>
    <mergeCell ref="E74:F74"/>
    <mergeCell ref="E73:F73"/>
    <mergeCell ref="C33:E33"/>
    <mergeCell ref="C44:E44"/>
    <mergeCell ref="C49:E49"/>
    <mergeCell ref="A1:F1"/>
    <mergeCell ref="A2:F2"/>
    <mergeCell ref="A3:F3"/>
    <mergeCell ref="B6:E6"/>
    <mergeCell ref="C14:E14"/>
    <mergeCell ref="C25:E25"/>
  </mergeCells>
  <printOptions/>
  <pageMargins left="1.1023622047244095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53">
      <selection activeCell="F65" sqref="F65"/>
    </sheetView>
  </sheetViews>
  <sheetFormatPr defaultColWidth="9.140625" defaultRowHeight="15"/>
  <cols>
    <col min="1" max="1" width="4.421875" style="55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8.003906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62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>
        <v>3141147182</v>
      </c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>
        <v>204342222</v>
      </c>
      <c r="G12" s="17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3345489404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>
        <v>1335531796</v>
      </c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>
        <v>10141142316</v>
      </c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11476674112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-8131184708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>
        <v>531149000</v>
      </c>
    </row>
    <row r="39" spans="1:6" ht="12.75">
      <c r="A39" s="10"/>
      <c r="B39" s="15"/>
      <c r="C39" s="12" t="s">
        <v>19</v>
      </c>
      <c r="D39" s="12"/>
      <c r="E39" s="13"/>
      <c r="F39" s="14">
        <v>2461101000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2992250000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-2992250000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-11123434708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77177528694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66054093986</v>
      </c>
      <c r="H65" s="56"/>
    </row>
    <row r="66" spans="9:11" ht="12.75">
      <c r="I66" s="2"/>
      <c r="K66" s="1"/>
    </row>
    <row r="67" spans="11:13" ht="12.75">
      <c r="K67" s="1"/>
      <c r="M67" s="1"/>
    </row>
    <row r="68" spans="5:11" ht="12.75">
      <c r="E68" s="74" t="s">
        <v>63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57:E57"/>
    <mergeCell ref="C60:E60"/>
    <mergeCell ref="E68:F68"/>
    <mergeCell ref="E69:F69"/>
    <mergeCell ref="E74:F74"/>
    <mergeCell ref="E75:F75"/>
    <mergeCell ref="E73:F73"/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</mergeCells>
  <printOptions/>
  <pageMargins left="1.1023622047244095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58">
      <selection activeCell="I64" sqref="I64"/>
    </sheetView>
  </sheetViews>
  <sheetFormatPr defaultColWidth="9.140625" defaultRowHeight="15"/>
  <cols>
    <col min="1" max="1" width="4.421875" style="57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003906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64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>
        <v>14317249767</v>
      </c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>
        <v>215666074</v>
      </c>
      <c r="G12" s="17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14532915841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>
        <v>1278105360</v>
      </c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>
        <v>8983521859</v>
      </c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10261627219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4271288622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47452500</v>
      </c>
    </row>
    <row r="38" spans="1:6" ht="12.75">
      <c r="A38" s="10"/>
      <c r="B38" s="15"/>
      <c r="C38" s="12" t="s">
        <v>18</v>
      </c>
      <c r="D38" s="12"/>
      <c r="E38" s="13"/>
      <c r="F38" s="14">
        <v>599400000</v>
      </c>
    </row>
    <row r="39" spans="1:6" ht="12.75">
      <c r="A39" s="10"/>
      <c r="B39" s="15"/>
      <c r="C39" s="12" t="s">
        <v>19</v>
      </c>
      <c r="D39" s="12"/>
      <c r="E39" s="13"/>
      <c r="F39" s="14">
        <v>299704933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946557433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-946557433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3324731189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66054093986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69378825175</v>
      </c>
      <c r="H65" s="56"/>
    </row>
    <row r="66" spans="9:11" ht="12.75">
      <c r="I66" s="2"/>
      <c r="K66" s="1"/>
    </row>
    <row r="67" spans="11:13" ht="12.75">
      <c r="K67" s="1"/>
      <c r="M67" s="1"/>
    </row>
    <row r="68" spans="5:11" ht="12.75">
      <c r="E68" s="74" t="s">
        <v>65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57:E57"/>
    <mergeCell ref="C60:E60"/>
    <mergeCell ref="E68:F68"/>
    <mergeCell ref="E69:F69"/>
    <mergeCell ref="E74:F74"/>
    <mergeCell ref="E75:F75"/>
    <mergeCell ref="E73:F73"/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</mergeCells>
  <printOptions/>
  <pageMargins left="0.9055118110236221" right="0.5118110236220472" top="0.35433070866141736" bottom="0.35433070866141736" header="0.31496062992125984" footer="0.31496062992125984"/>
  <pageSetup horizontalDpi="120" verticalDpi="12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1"/>
  <sheetViews>
    <sheetView tabSelected="1" view="pageBreakPreview" zoomScaleSheetLayoutView="100" zoomScalePageLayoutView="0" workbookViewId="0" topLeftCell="A46">
      <selection activeCell="H35" sqref="H35"/>
    </sheetView>
  </sheetViews>
  <sheetFormatPr defaultColWidth="9.140625" defaultRowHeight="15"/>
  <cols>
    <col min="1" max="1" width="4.421875" style="68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003906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67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>
        <v>17775557146</v>
      </c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>
        <v>217563653</v>
      </c>
      <c r="G12" s="17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17993120799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>
        <v>1491841902</v>
      </c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>
        <v>10071122052</v>
      </c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11562963954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6430156845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>
        <v>57514000</v>
      </c>
    </row>
    <row r="39" spans="1:6" ht="12.75">
      <c r="A39" s="10"/>
      <c r="B39" s="15"/>
      <c r="C39" s="12" t="s">
        <v>19</v>
      </c>
      <c r="D39" s="12"/>
      <c r="E39" s="13"/>
      <c r="F39" s="14">
        <v>1069407500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1126921500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-1126921500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5303235345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69378825175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74682060520</v>
      </c>
      <c r="H65" s="56"/>
    </row>
    <row r="66" spans="9:11" ht="12.75">
      <c r="I66" s="2"/>
      <c r="K66" s="1"/>
    </row>
    <row r="67" spans="11:13" ht="12.75">
      <c r="K67" s="1"/>
      <c r="M67" s="1"/>
    </row>
    <row r="68" spans="5:11" ht="12.75">
      <c r="E68" s="74" t="s">
        <v>66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  <mergeCell ref="C57:E57"/>
    <mergeCell ref="C60:E60"/>
    <mergeCell ref="E68:F68"/>
    <mergeCell ref="E69:F69"/>
    <mergeCell ref="E74:F74"/>
    <mergeCell ref="E75:F75"/>
    <mergeCell ref="E73:F73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AKUNTANSI</dc:creator>
  <cp:keywords/>
  <dc:description/>
  <cp:lastModifiedBy>RSUD Soeselo_tiko</cp:lastModifiedBy>
  <cp:lastPrinted>2022-10-10T02:56:53Z</cp:lastPrinted>
  <dcterms:created xsi:type="dcterms:W3CDTF">2013-07-23T04:20:54Z</dcterms:created>
  <dcterms:modified xsi:type="dcterms:W3CDTF">2022-10-29T13:43:33Z</dcterms:modified>
  <cp:category/>
  <cp:version/>
  <cp:contentType/>
  <cp:contentStatus/>
</cp:coreProperties>
</file>